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بيان مقارن لعام 2013 و 2012" sheetId="3" r:id="rId1"/>
    <sheet name="نسبة النمو" sheetId="4" r:id="rId2"/>
  </sheets>
  <externalReferences>
    <externalReference r:id="rId3"/>
  </externalReferences>
  <definedNames>
    <definedName name="_xlnm.Print_Area" localSheetId="0">'بيان مقارن لعام 2013 و 2012'!#REF!,'بيان مقارن لعام 2013 و 2012'!$B$27:$X$49,'بيان مقارن لعام 2013 و 2012'!$B$2:$X$24</definedName>
    <definedName name="_xlnm.Print_Area" localSheetId="1">'نسبة النمو'!$C$3:$S$37</definedName>
  </definedNames>
  <calcPr calcId="125725"/>
</workbook>
</file>

<file path=xl/calcChain.xml><?xml version="1.0" encoding="utf-8"?>
<calcChain xmlns="http://schemas.openxmlformats.org/spreadsheetml/2006/main">
  <c r="K36" i="4"/>
  <c r="E36"/>
  <c r="R34"/>
  <c r="K34"/>
  <c r="K35" s="1"/>
  <c r="J34"/>
  <c r="H34"/>
  <c r="G34"/>
  <c r="G36" s="1"/>
  <c r="F34"/>
  <c r="K32"/>
  <c r="K33" s="1"/>
  <c r="J32"/>
  <c r="I32"/>
  <c r="J33" s="1"/>
  <c r="H32"/>
  <c r="H33" s="1"/>
  <c r="G32"/>
  <c r="G33" s="1"/>
  <c r="F32"/>
  <c r="S32" s="1"/>
  <c r="K30"/>
  <c r="K31" s="1"/>
  <c r="J30"/>
  <c r="J31" s="1"/>
  <c r="I30"/>
  <c r="I31" s="1"/>
  <c r="H30"/>
  <c r="H31" s="1"/>
  <c r="G30"/>
  <c r="G31" s="1"/>
  <c r="F30"/>
  <c r="S30" s="1"/>
  <c r="K28"/>
  <c r="K29" s="1"/>
  <c r="J28"/>
  <c r="J29" s="1"/>
  <c r="I28"/>
  <c r="I29" s="1"/>
  <c r="H28"/>
  <c r="H36" s="1"/>
  <c r="H37" s="1"/>
  <c r="G28"/>
  <c r="G29" s="1"/>
  <c r="F28"/>
  <c r="S28" s="1"/>
  <c r="K26"/>
  <c r="K27" s="1"/>
  <c r="J26"/>
  <c r="J36" s="1"/>
  <c r="I26"/>
  <c r="I27" s="1"/>
  <c r="H26"/>
  <c r="H27" s="1"/>
  <c r="G26"/>
  <c r="G27" s="1"/>
  <c r="F26"/>
  <c r="R26" s="1"/>
  <c r="K24"/>
  <c r="K25" s="1"/>
  <c r="J24"/>
  <c r="J25" s="1"/>
  <c r="I24"/>
  <c r="I25" s="1"/>
  <c r="H24"/>
  <c r="R24" s="1"/>
  <c r="G24"/>
  <c r="G25" s="1"/>
  <c r="F24"/>
  <c r="S24" s="1"/>
  <c r="K22"/>
  <c r="K23" s="1"/>
  <c r="J22"/>
  <c r="J23" s="1"/>
  <c r="I22"/>
  <c r="I23" s="1"/>
  <c r="H22"/>
  <c r="H23" s="1"/>
  <c r="G22"/>
  <c r="G23" s="1"/>
  <c r="F22"/>
  <c r="S22" s="1"/>
  <c r="K20"/>
  <c r="K21" s="1"/>
  <c r="J20"/>
  <c r="J21" s="1"/>
  <c r="I20"/>
  <c r="I21" s="1"/>
  <c r="H20"/>
  <c r="H21" s="1"/>
  <c r="G20"/>
  <c r="G21" s="1"/>
  <c r="F20"/>
  <c r="S20" s="1"/>
  <c r="K18"/>
  <c r="K19" s="1"/>
  <c r="J18"/>
  <c r="J19" s="1"/>
  <c r="I18"/>
  <c r="I19" s="1"/>
  <c r="H18"/>
  <c r="H19" s="1"/>
  <c r="G18"/>
  <c r="G19" s="1"/>
  <c r="F18"/>
  <c r="R18" s="1"/>
  <c r="K16"/>
  <c r="K17" s="1"/>
  <c r="J16"/>
  <c r="J17" s="1"/>
  <c r="I16"/>
  <c r="I17" s="1"/>
  <c r="H16"/>
  <c r="R16" s="1"/>
  <c r="G16"/>
  <c r="G17" s="1"/>
  <c r="F16"/>
  <c r="S16" s="1"/>
  <c r="K14"/>
  <c r="K15" s="1"/>
  <c r="J14"/>
  <c r="J15" s="1"/>
  <c r="I14"/>
  <c r="I15" s="1"/>
  <c r="H14"/>
  <c r="H15" s="1"/>
  <c r="G14"/>
  <c r="G15" s="1"/>
  <c r="F14"/>
  <c r="S14" s="1"/>
  <c r="K12"/>
  <c r="K13" s="1"/>
  <c r="J12"/>
  <c r="J13" s="1"/>
  <c r="I12"/>
  <c r="I13" s="1"/>
  <c r="H12"/>
  <c r="H13" s="1"/>
  <c r="G12"/>
  <c r="G13" s="1"/>
  <c r="F12"/>
  <c r="S12" s="1"/>
  <c r="K10"/>
  <c r="K11" s="1"/>
  <c r="J10"/>
  <c r="J11" s="1"/>
  <c r="I10"/>
  <c r="I11" s="1"/>
  <c r="H10"/>
  <c r="H11" s="1"/>
  <c r="G10"/>
  <c r="G11" s="1"/>
  <c r="F10"/>
  <c r="R10" s="1"/>
  <c r="K8"/>
  <c r="K9" s="1"/>
  <c r="J8"/>
  <c r="J9" s="1"/>
  <c r="I8"/>
  <c r="I9" s="1"/>
  <c r="H8"/>
  <c r="H9" s="1"/>
  <c r="G8"/>
  <c r="G9" s="1"/>
  <c r="F8"/>
  <c r="S8" s="1"/>
  <c r="K6"/>
  <c r="K7" s="1"/>
  <c r="J6"/>
  <c r="J7" s="1"/>
  <c r="I6"/>
  <c r="I7" s="1"/>
  <c r="H6"/>
  <c r="H7" s="1"/>
  <c r="G6"/>
  <c r="G7" s="1"/>
  <c r="F6"/>
  <c r="S6" s="1"/>
  <c r="K37" l="1"/>
  <c r="R8"/>
  <c r="F11"/>
  <c r="R12"/>
  <c r="F15"/>
  <c r="H17"/>
  <c r="F19"/>
  <c r="F23"/>
  <c r="H25"/>
  <c r="F27"/>
  <c r="H29"/>
  <c r="S10"/>
  <c r="S18"/>
  <c r="S26"/>
  <c r="F36"/>
  <c r="R6"/>
  <c r="F9"/>
  <c r="F13"/>
  <c r="R14"/>
  <c r="F17"/>
  <c r="F21"/>
  <c r="R22"/>
  <c r="F25"/>
  <c r="F29"/>
  <c r="R30"/>
  <c r="I36"/>
  <c r="I37" s="1"/>
  <c r="F7"/>
  <c r="R20"/>
  <c r="J27"/>
  <c r="R28"/>
  <c r="F31"/>
  <c r="R32"/>
  <c r="I33"/>
  <c r="J37" l="1"/>
  <c r="R36"/>
  <c r="S36"/>
  <c r="F37"/>
  <c r="G37"/>
</calcChain>
</file>

<file path=xl/sharedStrings.xml><?xml version="1.0" encoding="utf-8"?>
<sst xmlns="http://schemas.openxmlformats.org/spreadsheetml/2006/main" count="134" uniqueCount="43">
  <si>
    <t xml:space="preserve"> </t>
  </si>
  <si>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</si>
  <si>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</si>
  <si>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</si>
  <si>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</si>
  <si>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</si>
  <si>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</si>
  <si>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</si>
  <si>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</si>
  <si>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</si>
  <si>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</si>
  <si>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</si>
  <si>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</si>
  <si>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</si>
  <si>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</si>
  <si>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الإجمالي</t>
  </si>
  <si>
    <t>اسمنت الشرقية</t>
  </si>
  <si>
    <t>اسمنت الصفوة</t>
  </si>
  <si>
    <t xml:space="preserve">اسمنت حائل </t>
  </si>
  <si>
    <t>تسليمات شركات الاسمنت ونسبة النمو الشهرية 2013</t>
  </si>
  <si>
    <t>اجمالي 2013</t>
  </si>
  <si>
    <t xml:space="preserve"> مقارنة مع ديسمبر 2012</t>
  </si>
  <si>
    <t>اسمنت اليمامة</t>
  </si>
  <si>
    <t>التسليمات</t>
  </si>
  <si>
    <t>نسبة النمو</t>
  </si>
  <si>
    <t xml:space="preserve">اسمنت السعودية  </t>
  </si>
  <si>
    <t>الاجمالي</t>
  </si>
  <si>
    <t>الادارة المالية وأنظمة المعلومات</t>
  </si>
  <si>
    <t>بيان مقارن لشركات الاسمنت بالمملكة</t>
  </si>
  <si>
    <t>عن شهر يونيو من عامي (2013م   , 2012م )</t>
  </si>
  <si>
    <t>(بالألف طن)</t>
  </si>
  <si>
    <t xml:space="preserve">مستورد 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</si>
  <si>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</si>
  <si>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</si>
  <si>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</si>
  <si>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</si>
  <si>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</si>
  <si>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</si>
  <si>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عن الفترة من يناير حتى يونيو من عامي (2013م   , 2012م )</t>
  </si>
  <si>
    <t>-</t>
  </si>
  <si>
    <t xml:space="preserve">شركة أسمنت اليمامة </t>
  </si>
  <si>
    <t>*</t>
  </si>
  <si>
    <r>
      <rPr>
        <sz val="16"/>
        <color rgb="FFFF0000"/>
        <rFont val="Arial"/>
        <family val="2"/>
      </rPr>
      <t>*</t>
    </r>
    <r>
      <rPr>
        <sz val="11"/>
        <color rgb="FFFF0000"/>
        <rFont val="Arial"/>
        <family val="2"/>
      </rPr>
      <t xml:space="preserve"> لم يردنا بيان من هاتين الشركتين عن الكمية المستمله والمستخدمه من الاسمنت.</t>
    </r>
  </si>
</sst>
</file>

<file path=xl/styles.xml><?xml version="1.0" encoding="utf-8"?>
<styleSheet xmlns="http://schemas.openxmlformats.org/spreadsheetml/2006/main">
  <numFmts count="1">
    <numFmt numFmtId="164" formatCode="_-* #,##0.00_-;_-* #,##0.00\-;_-* &quot;-&quot;??_-;_-@_-"/>
  </numFmts>
  <fonts count="28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B050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b/>
      <sz val="12"/>
      <color rgb="FFFF0000"/>
      <name val="Calibri"/>
      <family val="2"/>
    </font>
    <font>
      <b/>
      <sz val="11"/>
      <color rgb="FF0000FF"/>
      <name val="Arial"/>
      <family val="2"/>
    </font>
    <font>
      <b/>
      <sz val="12"/>
      <color indexed="1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6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01">
    <xf numFmtId="0" fontId="0" fillId="0" borderId="0" xfId="0"/>
    <xf numFmtId="0" fontId="3" fillId="2" borderId="0" xfId="2" applyFont="1" applyFill="1" applyAlignment="1">
      <alignment horizontal="center" vertical="center"/>
    </xf>
    <xf numFmtId="0" fontId="2" fillId="2" borderId="0" xfId="2" applyFill="1" applyAlignment="1">
      <alignment vertical="center"/>
    </xf>
    <xf numFmtId="0" fontId="4" fillId="2" borderId="0" xfId="2" applyFont="1" applyFill="1" applyAlignment="1">
      <alignment vertical="center"/>
    </xf>
    <xf numFmtId="0" fontId="2" fillId="2" borderId="0" xfId="2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17" fontId="4" fillId="3" borderId="4" xfId="2" applyNumberFormat="1" applyFont="1" applyFill="1" applyBorder="1" applyAlignment="1">
      <alignment horizontal="center" vertical="center"/>
    </xf>
    <xf numFmtId="17" fontId="4" fillId="3" borderId="5" xfId="2" applyNumberFormat="1" applyFont="1" applyFill="1" applyBorder="1" applyAlignment="1">
      <alignment horizontal="center" vertical="center" wrapText="1"/>
    </xf>
    <xf numFmtId="17" fontId="6" fillId="3" borderId="6" xfId="2" applyNumberFormat="1" applyFont="1" applyFill="1" applyBorder="1" applyAlignment="1">
      <alignment horizontal="center" vertical="center" wrapText="1"/>
    </xf>
    <xf numFmtId="0" fontId="3" fillId="4" borderId="0" xfId="2" applyFont="1" applyFill="1" applyAlignment="1">
      <alignment horizontal="center" vertical="center"/>
    </xf>
    <xf numFmtId="0" fontId="2" fillId="0" borderId="0" xfId="2" applyAlignment="1">
      <alignment vertical="center"/>
    </xf>
    <xf numFmtId="0" fontId="8" fillId="3" borderId="8" xfId="2" applyFont="1" applyFill="1" applyBorder="1" applyAlignment="1">
      <alignment horizontal="center" vertical="center"/>
    </xf>
    <xf numFmtId="3" fontId="9" fillId="4" borderId="8" xfId="2" applyNumberFormat="1" applyFont="1" applyFill="1" applyBorder="1" applyAlignment="1">
      <alignment horizontal="center" vertical="center"/>
    </xf>
    <xf numFmtId="0" fontId="9" fillId="4" borderId="8" xfId="2" applyFont="1" applyFill="1" applyBorder="1" applyAlignment="1">
      <alignment horizontal="center" vertical="center"/>
    </xf>
    <xf numFmtId="0" fontId="12" fillId="4" borderId="0" xfId="2" applyFont="1" applyFill="1" applyAlignment="1">
      <alignment vertical="center"/>
    </xf>
    <xf numFmtId="0" fontId="13" fillId="3" borderId="10" xfId="2" applyFont="1" applyFill="1" applyBorder="1" applyAlignment="1">
      <alignment horizontal="center" vertical="center"/>
    </xf>
    <xf numFmtId="9" fontId="9" fillId="4" borderId="10" xfId="5" applyFont="1" applyFill="1" applyBorder="1" applyAlignment="1">
      <alignment horizontal="center" vertical="center"/>
    </xf>
    <xf numFmtId="9" fontId="14" fillId="4" borderId="10" xfId="5" applyFont="1" applyFill="1" applyBorder="1" applyAlignment="1">
      <alignment horizontal="center" vertical="center"/>
    </xf>
    <xf numFmtId="9" fontId="15" fillId="4" borderId="10" xfId="5" applyFont="1" applyFill="1" applyBorder="1" applyAlignment="1">
      <alignment horizontal="center" vertical="center"/>
    </xf>
    <xf numFmtId="9" fontId="16" fillId="4" borderId="10" xfId="5" applyFont="1" applyFill="1" applyBorder="1" applyAlignment="1">
      <alignment horizontal="center" vertical="center"/>
    </xf>
    <xf numFmtId="3" fontId="3" fillId="4" borderId="0" xfId="2" applyNumberFormat="1" applyFont="1" applyFill="1" applyAlignment="1">
      <alignment horizontal="center" vertical="center"/>
    </xf>
    <xf numFmtId="3" fontId="9" fillId="4" borderId="13" xfId="2" applyNumberFormat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horizontal="center" vertical="center"/>
    </xf>
    <xf numFmtId="3" fontId="9" fillId="2" borderId="8" xfId="2" applyNumberFormat="1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9" fontId="9" fillId="2" borderId="10" xfId="5" applyFont="1" applyFill="1" applyBorder="1" applyAlignment="1">
      <alignment horizontal="center" vertical="center"/>
    </xf>
    <xf numFmtId="3" fontId="10" fillId="3" borderId="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vertical="center"/>
    </xf>
    <xf numFmtId="9" fontId="10" fillId="3" borderId="10" xfId="5" applyFont="1" applyFill="1" applyBorder="1" applyAlignment="1">
      <alignment horizontal="center" vertical="center"/>
    </xf>
    <xf numFmtId="9" fontId="11" fillId="3" borderId="10" xfId="5" applyFont="1" applyFill="1" applyBorder="1" applyAlignment="1">
      <alignment horizontal="center" vertical="center"/>
    </xf>
    <xf numFmtId="9" fontId="19" fillId="3" borderId="10" xfId="5" applyFont="1" applyFill="1" applyBorder="1" applyAlignment="1">
      <alignment horizontal="center" vertical="center"/>
    </xf>
    <xf numFmtId="0" fontId="20" fillId="2" borderId="0" xfId="2" applyFont="1" applyFill="1" applyAlignment="1" applyProtection="1">
      <alignment horizontal="center" vertical="center"/>
      <protection locked="0"/>
    </xf>
    <xf numFmtId="0" fontId="22" fillId="2" borderId="0" xfId="2" applyFont="1" applyFill="1" applyAlignment="1" applyProtection="1">
      <alignment horizontal="center" vertical="center"/>
      <protection locked="0"/>
    </xf>
    <xf numFmtId="1" fontId="22" fillId="2" borderId="0" xfId="2" applyNumberFormat="1" applyFont="1" applyFill="1" applyAlignment="1" applyProtection="1">
      <alignment horizontal="center" vertical="center"/>
      <protection locked="0"/>
    </xf>
    <xf numFmtId="0" fontId="22" fillId="4" borderId="0" xfId="2" applyFont="1" applyFill="1" applyAlignment="1" applyProtection="1">
      <alignment horizontal="center" vertical="center"/>
      <protection locked="0"/>
    </xf>
    <xf numFmtId="0" fontId="7" fillId="0" borderId="24" xfId="2" applyFont="1" applyFill="1" applyBorder="1" applyAlignment="1" applyProtection="1">
      <alignment horizontal="center" vertical="center"/>
    </xf>
    <xf numFmtId="0" fontId="7" fillId="5" borderId="24" xfId="2" applyFont="1" applyFill="1" applyBorder="1" applyAlignment="1" applyProtection="1">
      <alignment horizontal="center" vertical="center"/>
    </xf>
    <xf numFmtId="0" fontId="7" fillId="5" borderId="25" xfId="2" applyFont="1" applyFill="1" applyBorder="1" applyAlignment="1" applyProtection="1">
      <alignment horizontal="center" vertical="center"/>
    </xf>
    <xf numFmtId="0" fontId="7" fillId="5" borderId="23" xfId="2" applyFont="1" applyFill="1" applyBorder="1" applyAlignment="1" applyProtection="1">
      <alignment horizontal="center" vertical="center"/>
    </xf>
    <xf numFmtId="1" fontId="7" fillId="0" borderId="24" xfId="2" applyNumberFormat="1" applyFont="1" applyFill="1" applyBorder="1" applyAlignment="1" applyProtection="1">
      <alignment horizontal="center" vertical="center"/>
    </xf>
    <xf numFmtId="1" fontId="7" fillId="5" borderId="24" xfId="2" applyNumberFormat="1" applyFont="1" applyFill="1" applyBorder="1" applyAlignment="1" applyProtection="1">
      <alignment horizontal="center" vertical="center"/>
      <protection locked="0"/>
    </xf>
    <xf numFmtId="0" fontId="7" fillId="5" borderId="24" xfId="2" applyFont="1" applyFill="1" applyBorder="1" applyAlignment="1" applyProtection="1">
      <alignment horizontal="center" vertical="center"/>
      <protection locked="0"/>
    </xf>
    <xf numFmtId="1" fontId="7" fillId="5" borderId="24" xfId="2" applyNumberFormat="1" applyFont="1" applyFill="1" applyBorder="1" applyAlignment="1" applyProtection="1">
      <alignment horizontal="center" vertical="center"/>
    </xf>
    <xf numFmtId="0" fontId="7" fillId="5" borderId="25" xfId="2" applyFont="1" applyFill="1" applyBorder="1" applyAlignment="1" applyProtection="1">
      <alignment horizontal="center" vertical="center"/>
      <protection locked="0"/>
    </xf>
    <xf numFmtId="0" fontId="7" fillId="5" borderId="26" xfId="2" applyFont="1" applyFill="1" applyBorder="1" applyAlignment="1" applyProtection="1">
      <alignment horizontal="center" vertical="center"/>
    </xf>
    <xf numFmtId="0" fontId="7" fillId="5" borderId="27" xfId="2" applyFont="1" applyFill="1" applyBorder="1" applyAlignment="1" applyProtection="1">
      <alignment horizontal="center" vertical="center"/>
      <protection locked="0"/>
    </xf>
    <xf numFmtId="0" fontId="7" fillId="5" borderId="28" xfId="2" applyFont="1" applyFill="1" applyBorder="1" applyAlignment="1" applyProtection="1">
      <alignment horizontal="center" vertical="center"/>
      <protection locked="0"/>
    </xf>
    <xf numFmtId="2" fontId="7" fillId="5" borderId="26" xfId="2" applyNumberFormat="1" applyFont="1" applyFill="1" applyBorder="1" applyAlignment="1" applyProtection="1">
      <alignment horizontal="center" vertical="center"/>
    </xf>
    <xf numFmtId="3" fontId="7" fillId="0" borderId="24" xfId="2" applyNumberFormat="1" applyFont="1" applyFill="1" applyBorder="1" applyAlignment="1" applyProtection="1">
      <alignment horizontal="center" vertical="center"/>
    </xf>
    <xf numFmtId="3" fontId="7" fillId="5" borderId="27" xfId="2" applyNumberFormat="1" applyFont="1" applyFill="1" applyBorder="1" applyAlignment="1" applyProtection="1">
      <alignment horizontal="center" vertical="center"/>
      <protection locked="0"/>
    </xf>
    <xf numFmtId="3" fontId="7" fillId="5" borderId="26" xfId="2" applyNumberFormat="1" applyFont="1" applyFill="1" applyBorder="1" applyAlignment="1" applyProtection="1">
      <alignment horizontal="center" vertical="center"/>
    </xf>
    <xf numFmtId="3" fontId="7" fillId="5" borderId="24" xfId="2" applyNumberFormat="1" applyFont="1" applyFill="1" applyBorder="1" applyAlignment="1" applyProtection="1">
      <alignment horizontal="center" vertical="center"/>
      <protection locked="0"/>
    </xf>
    <xf numFmtId="3" fontId="7" fillId="5" borderId="29" xfId="2" applyNumberFormat="1" applyFont="1" applyFill="1" applyBorder="1" applyAlignment="1" applyProtection="1">
      <alignment horizontal="center" vertical="center"/>
    </xf>
    <xf numFmtId="3" fontId="7" fillId="0" borderId="30" xfId="2" applyNumberFormat="1" applyFont="1" applyFill="1" applyBorder="1" applyAlignment="1" applyProtection="1">
      <alignment horizontal="center" vertical="center"/>
    </xf>
    <xf numFmtId="3" fontId="7" fillId="5" borderId="30" xfId="2" applyNumberFormat="1" applyFont="1" applyFill="1" applyBorder="1" applyAlignment="1" applyProtection="1">
      <alignment horizontal="center" vertical="center"/>
    </xf>
    <xf numFmtId="3" fontId="7" fillId="5" borderId="31" xfId="2" applyNumberFormat="1" applyFont="1" applyFill="1" applyBorder="1" applyAlignment="1" applyProtection="1">
      <alignment horizontal="center" vertical="center"/>
    </xf>
    <xf numFmtId="0" fontId="24" fillId="2" borderId="32" xfId="2" applyFont="1" applyFill="1" applyBorder="1" applyAlignment="1" applyProtection="1">
      <alignment vertical="center" readingOrder="2"/>
      <protection locked="0"/>
    </xf>
    <xf numFmtId="0" fontId="2" fillId="2" borderId="32" xfId="2" applyFont="1" applyFill="1" applyBorder="1" applyAlignment="1" applyProtection="1">
      <alignment vertical="center" readingOrder="2"/>
      <protection locked="0"/>
    </xf>
    <xf numFmtId="0" fontId="20" fillId="6" borderId="0" xfId="2" applyFont="1" applyFill="1" applyAlignment="1" applyProtection="1">
      <alignment horizontal="center" vertical="center"/>
      <protection locked="0"/>
    </xf>
    <xf numFmtId="0" fontId="20" fillId="4" borderId="0" xfId="2" applyFont="1" applyFill="1" applyAlignment="1" applyProtection="1">
      <alignment horizontal="center" vertical="center"/>
      <protection locked="0"/>
    </xf>
    <xf numFmtId="0" fontId="7" fillId="0" borderId="24" xfId="2" applyFont="1" applyFill="1" applyBorder="1" applyAlignment="1" applyProtection="1">
      <alignment horizontal="center" vertical="center"/>
    </xf>
    <xf numFmtId="0" fontId="23" fillId="0" borderId="24" xfId="2" applyFont="1" applyFill="1" applyBorder="1" applyAlignment="1" applyProtection="1">
      <alignment horizontal="center" vertical="center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22" fillId="2" borderId="1" xfId="2" applyFont="1" applyFill="1" applyBorder="1" applyAlignment="1" applyProtection="1">
      <alignment horizontal="center"/>
      <protection locked="0"/>
    </xf>
    <xf numFmtId="0" fontId="7" fillId="5" borderId="18" xfId="2" applyFont="1" applyFill="1" applyBorder="1" applyAlignment="1" applyProtection="1">
      <alignment horizontal="center" vertical="center"/>
    </xf>
    <xf numFmtId="0" fontId="7" fillId="5" borderId="23" xfId="2" applyFont="1" applyFill="1" applyBorder="1" applyAlignment="1" applyProtection="1">
      <alignment horizontal="center" vertical="center"/>
    </xf>
    <xf numFmtId="0" fontId="7" fillId="0" borderId="19" xfId="2" applyFont="1" applyFill="1" applyBorder="1" applyAlignment="1" applyProtection="1">
      <alignment horizontal="center" vertical="center"/>
    </xf>
    <xf numFmtId="0" fontId="7" fillId="0" borderId="20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22" xfId="2" applyFont="1" applyFill="1" applyBorder="1" applyAlignment="1" applyProtection="1">
      <alignment horizontal="center" vertical="center"/>
    </xf>
    <xf numFmtId="0" fontId="7" fillId="0" borderId="25" xfId="2" applyFont="1" applyFill="1" applyBorder="1" applyAlignment="1" applyProtection="1">
      <alignment horizontal="center" vertical="center"/>
    </xf>
    <xf numFmtId="0" fontId="2" fillId="2" borderId="0" xfId="2" applyFont="1" applyFill="1" applyAlignment="1" applyProtection="1">
      <alignment horizontal="right" vertical="center"/>
      <protection locked="0"/>
    </xf>
    <xf numFmtId="1" fontId="21" fillId="2" borderId="0" xfId="2" applyNumberFormat="1" applyFont="1" applyFill="1" applyAlignment="1" applyProtection="1">
      <alignment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7" fillId="3" borderId="7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3" fontId="10" fillId="4" borderId="5" xfId="2" applyNumberFormat="1" applyFont="1" applyFill="1" applyBorder="1" applyAlignment="1">
      <alignment horizontal="center" vertical="center"/>
    </xf>
    <xf numFmtId="3" fontId="10" fillId="4" borderId="11" xfId="2" applyNumberFormat="1" applyFont="1" applyFill="1" applyBorder="1" applyAlignment="1">
      <alignment horizontal="center" vertical="center"/>
    </xf>
    <xf numFmtId="9" fontId="11" fillId="4" borderId="6" xfId="5" applyFont="1" applyFill="1" applyBorder="1" applyAlignment="1">
      <alignment horizontal="center" vertical="center"/>
    </xf>
    <xf numFmtId="9" fontId="11" fillId="4" borderId="12" xfId="5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9" fontId="17" fillId="4" borderId="6" xfId="5" applyFont="1" applyFill="1" applyBorder="1" applyAlignment="1">
      <alignment horizontal="center" vertical="center"/>
    </xf>
    <xf numFmtId="9" fontId="17" fillId="4" borderId="12" xfId="5" applyFont="1" applyFill="1" applyBorder="1" applyAlignment="1">
      <alignment horizontal="center" vertical="center"/>
    </xf>
    <xf numFmtId="0" fontId="3" fillId="3" borderId="7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/>
    </xf>
    <xf numFmtId="2" fontId="3" fillId="3" borderId="7" xfId="2" applyNumberFormat="1" applyFont="1" applyFill="1" applyBorder="1" applyAlignment="1">
      <alignment horizontal="center" vertical="center"/>
    </xf>
    <xf numFmtId="2" fontId="3" fillId="3" borderId="9" xfId="2" applyNumberFormat="1" applyFont="1" applyFill="1" applyBorder="1" applyAlignment="1">
      <alignment horizontal="center" vertical="center"/>
    </xf>
    <xf numFmtId="9" fontId="10" fillId="4" borderId="6" xfId="5" applyFont="1" applyFill="1" applyBorder="1" applyAlignment="1">
      <alignment horizontal="center" vertical="center"/>
    </xf>
    <xf numFmtId="9" fontId="10" fillId="4" borderId="12" xfId="5" applyFont="1" applyFill="1" applyBorder="1" applyAlignment="1">
      <alignment horizontal="center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3" fontId="10" fillId="3" borderId="5" xfId="2" applyNumberFormat="1" applyFont="1" applyFill="1" applyBorder="1" applyAlignment="1">
      <alignment horizontal="center" vertical="center"/>
    </xf>
    <xf numFmtId="3" fontId="10" fillId="3" borderId="11" xfId="2" applyNumberFormat="1" applyFont="1" applyFill="1" applyBorder="1" applyAlignment="1">
      <alignment horizontal="center" vertical="center"/>
    </xf>
    <xf numFmtId="9" fontId="11" fillId="3" borderId="6" xfId="1" applyFont="1" applyFill="1" applyBorder="1" applyAlignment="1">
      <alignment horizontal="center" vertical="center"/>
    </xf>
    <xf numFmtId="9" fontId="11" fillId="3" borderId="12" xfId="1" applyFont="1" applyFill="1" applyBorder="1" applyAlignment="1">
      <alignment horizontal="center" vertical="center"/>
    </xf>
    <xf numFmtId="0" fontId="18" fillId="3" borderId="16" xfId="2" applyFont="1" applyFill="1" applyBorder="1" applyAlignment="1">
      <alignment horizontal="center" vertical="center"/>
    </xf>
    <xf numFmtId="0" fontId="18" fillId="3" borderId="17" xfId="2" applyFont="1" applyFill="1" applyBorder="1" applyAlignment="1">
      <alignment horizontal="center" vertical="center"/>
    </xf>
    <xf numFmtId="0" fontId="25" fillId="2" borderId="32" xfId="2" applyFont="1" applyFill="1" applyBorder="1" applyAlignment="1" applyProtection="1">
      <alignment horizontal="center" vertical="center" readingOrder="2"/>
      <protection locked="0"/>
    </xf>
    <xf numFmtId="1" fontId="26" fillId="0" borderId="24" xfId="2" applyNumberFormat="1" applyFont="1" applyFill="1" applyBorder="1" applyAlignment="1" applyProtection="1">
      <alignment horizontal="center" vertical="center"/>
    </xf>
  </cellXfs>
  <cellStyles count="6">
    <cellStyle name="Comma 2" xfId="3"/>
    <cellStyle name="Normal" xfId="0" builtinId="0"/>
    <cellStyle name="Normal 2" xfId="2"/>
    <cellStyle name="Normal 3" xfId="4"/>
    <cellStyle name="Percent" xfId="1" builtinId="5"/>
    <cellStyle name="Percent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san.alasmary/AppData/Local/Microsoft/Windows/Temporary%20Internet%20Files/Content.Outlook/CJY3U4HY/&#1576;&#1610;&#1575;&#1606;%20&#1605;&#1602;&#1575;&#1585;&#1606;%20&#1604;&#1588;&#1585;&#1603;&#1575;&#1578;%20&#1575;&#1604;&#1575;&#1587;&#1605;&#1606;&#1578;%202013%20&#1605;&#1606;%20&#1576;&#1583;&#1575;&#1610;&#1577;%20&#1575;&#1604;&#1587;&#1606;&#157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تجميعي"/>
      <sheetName val="بيان الشركات"/>
      <sheetName val="بيان الشركات (2)"/>
      <sheetName val="نسبة النمو"/>
      <sheetName val="نسبة النمو (2)"/>
      <sheetName val="نسبة النمو (3)"/>
      <sheetName val="وزارة الصناعة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2 (2)"/>
      <sheetName val="الصفوة"/>
      <sheetName val="تجميعي (2)"/>
      <sheetName val="تجميعي (4)"/>
      <sheetName val="1111"/>
      <sheetName val="تجميعي (3)"/>
      <sheetName val="مخطط1 (2)"/>
      <sheetName val="مخطط1"/>
      <sheetName val="اليمامة"/>
      <sheetName val="السعودية"/>
      <sheetName val="الشرقية "/>
      <sheetName val="القصيم"/>
      <sheetName val="ينبع"/>
      <sheetName val="العربية"/>
      <sheetName val="الجنوب"/>
      <sheetName val="تبوك"/>
      <sheetName val="الرياض"/>
      <sheetName val="نجران"/>
      <sheetName val="المدينة"/>
      <sheetName val="الشمالية"/>
      <sheetName val="الجوف"/>
      <sheetName val="تجميعي شهري"/>
    </sheetNames>
    <sheetDataSet>
      <sheetData sheetId="0">
        <row r="4">
          <cell r="S4">
            <v>704</v>
          </cell>
        </row>
        <row r="5">
          <cell r="S5">
            <v>845</v>
          </cell>
        </row>
        <row r="6">
          <cell r="S6">
            <v>324</v>
          </cell>
        </row>
        <row r="7">
          <cell r="S7">
            <v>403</v>
          </cell>
        </row>
        <row r="8">
          <cell r="S8">
            <v>624</v>
          </cell>
        </row>
        <row r="9">
          <cell r="S9">
            <v>361</v>
          </cell>
        </row>
        <row r="10">
          <cell r="S10">
            <v>714</v>
          </cell>
        </row>
        <row r="11">
          <cell r="S11">
            <v>149</v>
          </cell>
        </row>
        <row r="12">
          <cell r="S12">
            <v>312</v>
          </cell>
        </row>
        <row r="13">
          <cell r="S13">
            <v>308</v>
          </cell>
        </row>
        <row r="14">
          <cell r="S14">
            <v>116</v>
          </cell>
        </row>
        <row r="15">
          <cell r="S15">
            <v>143</v>
          </cell>
        </row>
        <row r="16">
          <cell r="S16">
            <v>147</v>
          </cell>
        </row>
        <row r="17">
          <cell r="S17">
            <v>161</v>
          </cell>
        </row>
        <row r="22">
          <cell r="S22">
            <v>589</v>
          </cell>
        </row>
        <row r="23">
          <cell r="S23">
            <v>772</v>
          </cell>
        </row>
        <row r="24">
          <cell r="S24">
            <v>287</v>
          </cell>
        </row>
        <row r="25">
          <cell r="S25">
            <v>354</v>
          </cell>
        </row>
        <row r="26">
          <cell r="S26">
            <v>564</v>
          </cell>
        </row>
        <row r="27">
          <cell r="S27">
            <v>331</v>
          </cell>
        </row>
        <row r="28">
          <cell r="S28">
            <v>620</v>
          </cell>
        </row>
        <row r="29">
          <cell r="S29">
            <v>146</v>
          </cell>
        </row>
        <row r="30">
          <cell r="S30">
            <v>319</v>
          </cell>
        </row>
        <row r="31">
          <cell r="S31">
            <v>284</v>
          </cell>
        </row>
        <row r="32">
          <cell r="S32">
            <v>126</v>
          </cell>
        </row>
        <row r="33">
          <cell r="S33">
            <v>185</v>
          </cell>
        </row>
        <row r="34">
          <cell r="S34">
            <v>131</v>
          </cell>
        </row>
        <row r="35">
          <cell r="S35">
            <v>155</v>
          </cell>
        </row>
        <row r="40">
          <cell r="S40">
            <v>687.4</v>
          </cell>
        </row>
        <row r="41">
          <cell r="S41">
            <v>875</v>
          </cell>
        </row>
        <row r="42">
          <cell r="S42">
            <v>275</v>
          </cell>
        </row>
        <row r="43">
          <cell r="S43">
            <v>399</v>
          </cell>
        </row>
        <row r="44">
          <cell r="S44">
            <v>627</v>
          </cell>
        </row>
        <row r="45">
          <cell r="S45">
            <v>433</v>
          </cell>
        </row>
        <row r="46">
          <cell r="S46">
            <v>682</v>
          </cell>
        </row>
        <row r="47">
          <cell r="S47">
            <v>139</v>
          </cell>
        </row>
        <row r="48">
          <cell r="S48">
            <v>347</v>
          </cell>
        </row>
        <row r="49">
          <cell r="S49">
            <v>304</v>
          </cell>
        </row>
        <row r="50">
          <cell r="S50">
            <v>168</v>
          </cell>
        </row>
        <row r="51">
          <cell r="S51">
            <v>203</v>
          </cell>
        </row>
        <row r="52">
          <cell r="S52">
            <v>170</v>
          </cell>
        </row>
        <row r="53">
          <cell r="S53">
            <v>175</v>
          </cell>
        </row>
        <row r="58">
          <cell r="S58">
            <v>644.4</v>
          </cell>
        </row>
        <row r="59">
          <cell r="S59">
            <v>866</v>
          </cell>
        </row>
        <row r="60">
          <cell r="S60">
            <v>263</v>
          </cell>
        </row>
        <row r="61">
          <cell r="S61">
            <v>395</v>
          </cell>
        </row>
        <row r="62">
          <cell r="S62">
            <v>630</v>
          </cell>
        </row>
        <row r="63">
          <cell r="S63">
            <v>392</v>
          </cell>
        </row>
        <row r="64">
          <cell r="S64">
            <v>712</v>
          </cell>
        </row>
        <row r="65">
          <cell r="S65">
            <v>139</v>
          </cell>
        </row>
        <row r="66">
          <cell r="S66">
            <v>337</v>
          </cell>
        </row>
        <row r="67">
          <cell r="S67">
            <v>259</v>
          </cell>
        </row>
        <row r="68">
          <cell r="S68">
            <v>182</v>
          </cell>
        </row>
        <row r="69">
          <cell r="S69">
            <v>237</v>
          </cell>
        </row>
        <row r="70">
          <cell r="S70">
            <v>160</v>
          </cell>
        </row>
        <row r="76">
          <cell r="S76">
            <v>627</v>
          </cell>
        </row>
        <row r="77">
          <cell r="S77">
            <v>843</v>
          </cell>
        </row>
        <row r="78">
          <cell r="S78">
            <v>262</v>
          </cell>
        </row>
        <row r="79">
          <cell r="S79">
            <v>397</v>
          </cell>
        </row>
        <row r="80">
          <cell r="S80">
            <v>641</v>
          </cell>
        </row>
        <row r="81">
          <cell r="S81">
            <v>354</v>
          </cell>
        </row>
        <row r="82">
          <cell r="S82">
            <v>710</v>
          </cell>
        </row>
        <row r="83">
          <cell r="S83">
            <v>123</v>
          </cell>
        </row>
        <row r="84">
          <cell r="S84">
            <v>320</v>
          </cell>
        </row>
        <row r="85">
          <cell r="S85">
            <v>225</v>
          </cell>
        </row>
        <row r="86">
          <cell r="S86">
            <v>194</v>
          </cell>
        </row>
        <row r="87">
          <cell r="S87">
            <v>217</v>
          </cell>
        </row>
        <row r="88">
          <cell r="S88">
            <v>115</v>
          </cell>
        </row>
        <row r="89">
          <cell r="S89">
            <v>148</v>
          </cell>
        </row>
        <row r="90">
          <cell r="S90">
            <v>98</v>
          </cell>
        </row>
        <row r="95">
          <cell r="S95">
            <v>588</v>
          </cell>
        </row>
        <row r="96">
          <cell r="S96">
            <v>808</v>
          </cell>
        </row>
        <row r="97">
          <cell r="S97">
            <v>234</v>
          </cell>
        </row>
        <row r="98">
          <cell r="S98">
            <v>399</v>
          </cell>
        </row>
        <row r="99">
          <cell r="S99">
            <v>649</v>
          </cell>
        </row>
        <row r="100">
          <cell r="S100">
            <v>333</v>
          </cell>
        </row>
        <row r="101">
          <cell r="S101">
            <v>687</v>
          </cell>
        </row>
        <row r="102">
          <cell r="S102">
            <v>119</v>
          </cell>
        </row>
        <row r="103">
          <cell r="S103">
            <v>279</v>
          </cell>
        </row>
        <row r="104">
          <cell r="S104">
            <v>244</v>
          </cell>
        </row>
        <row r="105">
          <cell r="S105">
            <v>185</v>
          </cell>
        </row>
        <row r="106">
          <cell r="S106">
            <v>203</v>
          </cell>
        </row>
        <row r="107">
          <cell r="S107">
            <v>87</v>
          </cell>
        </row>
        <row r="108">
          <cell r="S108">
            <v>145</v>
          </cell>
        </row>
        <row r="109">
          <cell r="S109">
            <v>99</v>
          </cell>
        </row>
      </sheetData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B190"/>
  <sheetViews>
    <sheetView rightToLeft="1" tabSelected="1" zoomScaleNormal="100" workbookViewId="0">
      <selection activeCell="Z22" sqref="Z22"/>
    </sheetView>
  </sheetViews>
  <sheetFormatPr defaultColWidth="8" defaultRowHeight="20.25"/>
  <cols>
    <col min="1" max="1" width="8" style="59"/>
    <col min="2" max="2" width="12.125" style="58" bestFit="1" customWidth="1"/>
    <col min="3" max="3" width="6.375" style="59" bestFit="1" customWidth="1"/>
    <col min="4" max="4" width="6.375" style="58" bestFit="1" customWidth="1"/>
    <col min="5" max="5" width="6.375" style="59" bestFit="1" customWidth="1"/>
    <col min="6" max="6" width="6.375" style="58" bestFit="1" customWidth="1"/>
    <col min="7" max="7" width="6.375" style="59" bestFit="1" customWidth="1"/>
    <col min="8" max="8" width="6.375" style="58" bestFit="1" customWidth="1"/>
    <col min="9" max="9" width="4.875" style="59" bestFit="1" customWidth="1"/>
    <col min="10" max="12" width="4.875" style="58" bestFit="1" customWidth="1"/>
    <col min="13" max="13" width="4.875" style="59" bestFit="1" customWidth="1"/>
    <col min="14" max="14" width="4.875" style="58" bestFit="1" customWidth="1"/>
    <col min="15" max="15" width="5.5" style="59" customWidth="1"/>
    <col min="16" max="16" width="5.5" style="58" customWidth="1"/>
    <col min="17" max="17" width="4.875" style="59" bestFit="1" customWidth="1"/>
    <col min="18" max="18" width="4.875" style="58" bestFit="1" customWidth="1"/>
    <col min="19" max="19" width="4.875" style="59" bestFit="1" customWidth="1"/>
    <col min="20" max="20" width="4.875" style="58" bestFit="1" customWidth="1"/>
    <col min="21" max="21" width="4.875" style="59" bestFit="1" customWidth="1"/>
    <col min="22" max="22" width="4.875" style="58" bestFit="1" customWidth="1"/>
    <col min="23" max="23" width="5.375" style="59" bestFit="1" customWidth="1"/>
    <col min="24" max="24" width="5.375" style="58" bestFit="1" customWidth="1"/>
    <col min="25" max="16384" width="8" style="59"/>
  </cols>
  <sheetData>
    <row r="1" spans="2:28" s="31" customFormat="1"/>
    <row r="2" spans="2:28" s="31" customFormat="1" ht="15" customHeight="1">
      <c r="B2" s="71" t="s">
        <v>40</v>
      </c>
      <c r="C2" s="71"/>
      <c r="D2" s="71"/>
      <c r="E2" s="71"/>
      <c r="F2" s="71"/>
      <c r="G2" s="71"/>
    </row>
    <row r="3" spans="2:28" s="32" customFormat="1" ht="15" customHeight="1">
      <c r="B3" s="72" t="s">
        <v>27</v>
      </c>
      <c r="C3" s="72"/>
      <c r="D3" s="72"/>
      <c r="E3" s="72"/>
    </row>
    <row r="4" spans="2:28" s="32" customFormat="1" ht="14.25" customHeight="1">
      <c r="B4" s="33"/>
      <c r="C4" s="73" t="s">
        <v>28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</row>
    <row r="5" spans="2:28" s="32" customFormat="1" ht="14.25" customHeight="1" thickBot="1">
      <c r="C5" s="62" t="s">
        <v>29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3" t="s">
        <v>30</v>
      </c>
      <c r="X5" s="63"/>
    </row>
    <row r="6" spans="2:28" s="34" customFormat="1" ht="16.5" customHeight="1" thickTop="1">
      <c r="B6" s="64" t="s">
        <v>1</v>
      </c>
      <c r="C6" s="66" t="s">
        <v>2</v>
      </c>
      <c r="D6" s="66"/>
      <c r="E6" s="66"/>
      <c r="F6" s="66"/>
      <c r="G6" s="66" t="s">
        <v>3</v>
      </c>
      <c r="H6" s="66"/>
      <c r="I6" s="66"/>
      <c r="J6" s="66"/>
      <c r="K6" s="66" t="s">
        <v>31</v>
      </c>
      <c r="L6" s="66"/>
      <c r="M6" s="66"/>
      <c r="N6" s="66"/>
      <c r="O6" s="67" t="s">
        <v>32</v>
      </c>
      <c r="P6" s="68"/>
      <c r="Q6" s="66" t="s">
        <v>4</v>
      </c>
      <c r="R6" s="66"/>
      <c r="S6" s="66"/>
      <c r="T6" s="66"/>
      <c r="U6" s="66" t="s">
        <v>33</v>
      </c>
      <c r="V6" s="66"/>
      <c r="W6" s="66"/>
      <c r="X6" s="69"/>
    </row>
    <row r="7" spans="2:28" s="34" customFormat="1" ht="16.5" customHeight="1">
      <c r="B7" s="65"/>
      <c r="C7" s="60" t="s">
        <v>34</v>
      </c>
      <c r="D7" s="60"/>
      <c r="E7" s="60" t="s">
        <v>35</v>
      </c>
      <c r="F7" s="60"/>
      <c r="G7" s="60" t="s">
        <v>34</v>
      </c>
      <c r="H7" s="60"/>
      <c r="I7" s="60" t="s">
        <v>35</v>
      </c>
      <c r="J7" s="60"/>
      <c r="K7" s="60" t="s">
        <v>34</v>
      </c>
      <c r="L7" s="60"/>
      <c r="M7" s="60" t="s">
        <v>35</v>
      </c>
      <c r="N7" s="60"/>
      <c r="O7" s="61" t="s">
        <v>36</v>
      </c>
      <c r="P7" s="61"/>
      <c r="Q7" s="60" t="s">
        <v>34</v>
      </c>
      <c r="R7" s="60"/>
      <c r="S7" s="60" t="s">
        <v>35</v>
      </c>
      <c r="T7" s="60"/>
      <c r="U7" s="60" t="s">
        <v>34</v>
      </c>
      <c r="V7" s="60"/>
      <c r="W7" s="60" t="s">
        <v>35</v>
      </c>
      <c r="X7" s="70"/>
    </row>
    <row r="8" spans="2:28" s="34" customFormat="1" ht="16.5" customHeight="1">
      <c r="B8" s="65"/>
      <c r="C8" s="35">
        <v>2013</v>
      </c>
      <c r="D8" s="36">
        <v>2012</v>
      </c>
      <c r="E8" s="35">
        <v>2013</v>
      </c>
      <c r="F8" s="36">
        <v>2012</v>
      </c>
      <c r="G8" s="35">
        <v>2013</v>
      </c>
      <c r="H8" s="36">
        <v>2012</v>
      </c>
      <c r="I8" s="35">
        <v>2013</v>
      </c>
      <c r="J8" s="36">
        <v>2012</v>
      </c>
      <c r="K8" s="35">
        <v>2013</v>
      </c>
      <c r="L8" s="36">
        <v>2012</v>
      </c>
      <c r="M8" s="35">
        <v>2013</v>
      </c>
      <c r="N8" s="36">
        <v>2012</v>
      </c>
      <c r="O8" s="35">
        <v>2013</v>
      </c>
      <c r="P8" s="36">
        <v>2012</v>
      </c>
      <c r="Q8" s="35">
        <v>2013</v>
      </c>
      <c r="R8" s="36">
        <v>2012</v>
      </c>
      <c r="S8" s="35">
        <v>2013</v>
      </c>
      <c r="T8" s="36">
        <v>2012</v>
      </c>
      <c r="U8" s="35">
        <v>2013</v>
      </c>
      <c r="V8" s="36">
        <v>2012</v>
      </c>
      <c r="W8" s="35">
        <v>2013</v>
      </c>
      <c r="X8" s="37">
        <v>2012</v>
      </c>
    </row>
    <row r="9" spans="2:28" s="34" customFormat="1" ht="27.75" customHeight="1">
      <c r="B9" s="38" t="s">
        <v>22</v>
      </c>
      <c r="C9" s="39">
        <v>596</v>
      </c>
      <c r="D9" s="40">
        <v>552</v>
      </c>
      <c r="E9" s="39">
        <v>518</v>
      </c>
      <c r="F9" s="40">
        <v>301</v>
      </c>
      <c r="G9" s="39">
        <v>588</v>
      </c>
      <c r="H9" s="41">
        <v>538</v>
      </c>
      <c r="I9" s="39">
        <v>0</v>
      </c>
      <c r="J9" s="41">
        <v>0</v>
      </c>
      <c r="K9" s="39">
        <v>0</v>
      </c>
      <c r="L9" s="41">
        <v>0</v>
      </c>
      <c r="M9" s="39">
        <v>14</v>
      </c>
      <c r="N9" s="41">
        <v>0</v>
      </c>
      <c r="O9" s="39">
        <v>98.65771812080537</v>
      </c>
      <c r="P9" s="42">
        <v>97.463768115942031</v>
      </c>
      <c r="Q9" s="39">
        <v>0</v>
      </c>
      <c r="R9" s="41">
        <v>0</v>
      </c>
      <c r="S9" s="39">
        <v>0</v>
      </c>
      <c r="T9" s="41">
        <v>0</v>
      </c>
      <c r="U9" s="39">
        <v>76.600000000000023</v>
      </c>
      <c r="V9" s="40">
        <v>67</v>
      </c>
      <c r="W9" s="39">
        <v>112</v>
      </c>
      <c r="X9" s="43">
        <v>109</v>
      </c>
    </row>
    <row r="10" spans="2:28" s="34" customFormat="1" ht="27.75" customHeight="1">
      <c r="B10" s="38" t="s">
        <v>25</v>
      </c>
      <c r="C10" s="39">
        <v>787</v>
      </c>
      <c r="D10" s="40">
        <v>680</v>
      </c>
      <c r="E10" s="39">
        <v>497</v>
      </c>
      <c r="F10" s="40">
        <v>532</v>
      </c>
      <c r="G10" s="39">
        <v>794</v>
      </c>
      <c r="H10" s="41">
        <v>648</v>
      </c>
      <c r="I10" s="39">
        <v>0</v>
      </c>
      <c r="J10" s="41">
        <v>57</v>
      </c>
      <c r="K10" s="39">
        <v>0</v>
      </c>
      <c r="L10" s="41">
        <v>0</v>
      </c>
      <c r="M10" s="39">
        <v>110</v>
      </c>
      <c r="N10" s="41">
        <v>0</v>
      </c>
      <c r="O10" s="39">
        <v>100.88945362134689</v>
      </c>
      <c r="P10" s="42">
        <v>95.294117647058812</v>
      </c>
      <c r="Q10" s="39">
        <v>14</v>
      </c>
      <c r="R10" s="41">
        <v>42</v>
      </c>
      <c r="S10" s="39">
        <v>0</v>
      </c>
      <c r="T10" s="41">
        <v>0</v>
      </c>
      <c r="U10" s="39">
        <v>154</v>
      </c>
      <c r="V10" s="41">
        <v>112</v>
      </c>
      <c r="W10" s="39">
        <v>291</v>
      </c>
      <c r="X10" s="43">
        <v>600</v>
      </c>
    </row>
    <row r="11" spans="2:28" s="34" customFormat="1" ht="27.75" customHeight="1">
      <c r="B11" s="38" t="s">
        <v>16</v>
      </c>
      <c r="C11" s="39">
        <v>232</v>
      </c>
      <c r="D11" s="40">
        <v>259</v>
      </c>
      <c r="E11" s="39">
        <v>231</v>
      </c>
      <c r="F11" s="40">
        <v>257</v>
      </c>
      <c r="G11" s="39">
        <v>225</v>
      </c>
      <c r="H11" s="41">
        <v>248</v>
      </c>
      <c r="I11" s="39">
        <v>0</v>
      </c>
      <c r="J11" s="41">
        <v>0</v>
      </c>
      <c r="K11" s="39">
        <v>0</v>
      </c>
      <c r="L11" s="41">
        <v>0</v>
      </c>
      <c r="M11" s="39">
        <v>0</v>
      </c>
      <c r="N11" s="41">
        <v>0</v>
      </c>
      <c r="O11" s="39">
        <v>96.982758620689651</v>
      </c>
      <c r="P11" s="42">
        <v>95.752895752895753</v>
      </c>
      <c r="Q11" s="39">
        <v>9</v>
      </c>
      <c r="R11" s="41">
        <v>8</v>
      </c>
      <c r="S11" s="39">
        <v>0</v>
      </c>
      <c r="T11" s="41">
        <v>0</v>
      </c>
      <c r="U11" s="39">
        <v>18</v>
      </c>
      <c r="V11" s="41">
        <v>23</v>
      </c>
      <c r="W11" s="39">
        <v>215</v>
      </c>
      <c r="X11" s="43">
        <v>284</v>
      </c>
    </row>
    <row r="12" spans="2:28" s="34" customFormat="1" ht="27.75" customHeight="1">
      <c r="B12" s="38" t="s">
        <v>5</v>
      </c>
      <c r="C12" s="39">
        <v>398</v>
      </c>
      <c r="D12" s="40">
        <v>326</v>
      </c>
      <c r="E12" s="39">
        <v>231</v>
      </c>
      <c r="F12" s="40">
        <v>301</v>
      </c>
      <c r="G12" s="39">
        <v>399</v>
      </c>
      <c r="H12" s="41">
        <v>357</v>
      </c>
      <c r="I12" s="39">
        <v>0</v>
      </c>
      <c r="J12" s="41">
        <v>0</v>
      </c>
      <c r="K12" s="39">
        <v>0</v>
      </c>
      <c r="L12" s="41">
        <v>0</v>
      </c>
      <c r="M12" s="39">
        <v>0</v>
      </c>
      <c r="N12" s="41">
        <v>57</v>
      </c>
      <c r="O12" s="39">
        <v>100.25125628140702</v>
      </c>
      <c r="P12" s="42">
        <v>109.50920245398773</v>
      </c>
      <c r="Q12" s="39">
        <v>0</v>
      </c>
      <c r="R12" s="41">
        <v>0</v>
      </c>
      <c r="S12" s="39">
        <v>0</v>
      </c>
      <c r="T12" s="41">
        <v>0</v>
      </c>
      <c r="U12" s="39">
        <v>82</v>
      </c>
      <c r="V12" s="41">
        <v>43</v>
      </c>
      <c r="W12" s="39">
        <v>184</v>
      </c>
      <c r="X12" s="43">
        <v>199</v>
      </c>
    </row>
    <row r="13" spans="2:28" s="34" customFormat="1" ht="27.75" customHeight="1">
      <c r="B13" s="38" t="s">
        <v>6</v>
      </c>
      <c r="C13" s="39">
        <v>660</v>
      </c>
      <c r="D13" s="40">
        <v>577</v>
      </c>
      <c r="E13" s="39">
        <v>397</v>
      </c>
      <c r="F13" s="40">
        <v>423</v>
      </c>
      <c r="G13" s="39">
        <v>649</v>
      </c>
      <c r="H13" s="41">
        <v>578</v>
      </c>
      <c r="I13" s="39">
        <v>0</v>
      </c>
      <c r="J13" s="41">
        <v>0</v>
      </c>
      <c r="K13" s="39">
        <v>0</v>
      </c>
      <c r="L13" s="41">
        <v>0</v>
      </c>
      <c r="M13" s="39">
        <v>44</v>
      </c>
      <c r="N13" s="41">
        <v>0</v>
      </c>
      <c r="O13" s="39">
        <v>98.333333333333329</v>
      </c>
      <c r="P13" s="42">
        <v>100.1733102253033</v>
      </c>
      <c r="Q13" s="39">
        <v>0</v>
      </c>
      <c r="R13" s="41">
        <v>0</v>
      </c>
      <c r="S13" s="39">
        <v>0</v>
      </c>
      <c r="T13" s="41">
        <v>0</v>
      </c>
      <c r="U13" s="39">
        <v>87</v>
      </c>
      <c r="V13" s="41">
        <v>91</v>
      </c>
      <c r="W13" s="39">
        <v>677</v>
      </c>
      <c r="X13" s="43">
        <v>418</v>
      </c>
    </row>
    <row r="14" spans="2:28" s="34" customFormat="1" ht="27.75" customHeight="1">
      <c r="B14" s="38" t="s">
        <v>7</v>
      </c>
      <c r="C14" s="39">
        <v>339</v>
      </c>
      <c r="D14" s="40">
        <v>386</v>
      </c>
      <c r="E14" s="39">
        <v>221</v>
      </c>
      <c r="F14" s="40">
        <v>355</v>
      </c>
      <c r="G14" s="39">
        <v>333</v>
      </c>
      <c r="H14" s="41">
        <v>382</v>
      </c>
      <c r="I14" s="39">
        <v>0</v>
      </c>
      <c r="J14" s="41">
        <v>0</v>
      </c>
      <c r="K14" s="39">
        <v>0</v>
      </c>
      <c r="L14" s="41">
        <v>0</v>
      </c>
      <c r="M14" s="39">
        <v>42</v>
      </c>
      <c r="N14" s="41">
        <v>0</v>
      </c>
      <c r="O14" s="39">
        <v>98.230088495575217</v>
      </c>
      <c r="P14" s="42">
        <v>98.963730569948183</v>
      </c>
      <c r="Q14" s="39">
        <v>0</v>
      </c>
      <c r="R14" s="41">
        <v>0</v>
      </c>
      <c r="S14" s="39">
        <v>0</v>
      </c>
      <c r="T14" s="41">
        <v>0</v>
      </c>
      <c r="U14" s="39">
        <v>56</v>
      </c>
      <c r="V14" s="41">
        <v>63</v>
      </c>
      <c r="W14" s="39">
        <v>116</v>
      </c>
      <c r="X14" s="43">
        <v>308</v>
      </c>
    </row>
    <row r="15" spans="2:28" s="34" customFormat="1" ht="27.75" customHeight="1">
      <c r="B15" s="38" t="s">
        <v>8</v>
      </c>
      <c r="C15" s="39">
        <v>693</v>
      </c>
      <c r="D15" s="40">
        <v>623</v>
      </c>
      <c r="E15" s="39">
        <v>583</v>
      </c>
      <c r="F15" s="40">
        <v>502</v>
      </c>
      <c r="G15" s="39">
        <v>687</v>
      </c>
      <c r="H15" s="41">
        <v>597</v>
      </c>
      <c r="I15" s="39">
        <v>0</v>
      </c>
      <c r="J15" s="41">
        <v>12</v>
      </c>
      <c r="K15" s="39">
        <v>0</v>
      </c>
      <c r="L15" s="41">
        <v>0</v>
      </c>
      <c r="M15" s="39">
        <v>0</v>
      </c>
      <c r="N15" s="41">
        <v>0</v>
      </c>
      <c r="O15" s="39">
        <v>99.134199134199136</v>
      </c>
      <c r="P15" s="42">
        <v>95.826645264847514</v>
      </c>
      <c r="Q15" s="39">
        <v>0</v>
      </c>
      <c r="R15" s="41">
        <v>0</v>
      </c>
      <c r="S15" s="39">
        <v>0</v>
      </c>
      <c r="T15" s="41">
        <v>0</v>
      </c>
      <c r="U15" s="39">
        <v>71</v>
      </c>
      <c r="V15" s="41">
        <v>77</v>
      </c>
      <c r="W15" s="39">
        <v>306</v>
      </c>
      <c r="X15" s="43">
        <v>641</v>
      </c>
      <c r="AB15" s="34" t="s">
        <v>0</v>
      </c>
    </row>
    <row r="16" spans="2:28" s="34" customFormat="1" ht="27.75" customHeight="1">
      <c r="B16" s="38" t="s">
        <v>9</v>
      </c>
      <c r="C16" s="39">
        <v>125</v>
      </c>
      <c r="D16" s="40">
        <v>147</v>
      </c>
      <c r="E16" s="39">
        <v>128</v>
      </c>
      <c r="F16" s="40">
        <v>120</v>
      </c>
      <c r="G16" s="39">
        <v>119</v>
      </c>
      <c r="H16" s="41">
        <v>134</v>
      </c>
      <c r="I16" s="39">
        <v>0</v>
      </c>
      <c r="J16" s="41">
        <v>0</v>
      </c>
      <c r="K16" s="39">
        <v>0</v>
      </c>
      <c r="L16" s="41">
        <v>0</v>
      </c>
      <c r="M16" s="39">
        <v>0</v>
      </c>
      <c r="N16" s="41">
        <v>0</v>
      </c>
      <c r="O16" s="39">
        <v>95.199999999999989</v>
      </c>
      <c r="P16" s="42">
        <v>91.156462585034021</v>
      </c>
      <c r="Q16" s="39">
        <v>0</v>
      </c>
      <c r="R16" s="41">
        <v>0</v>
      </c>
      <c r="S16" s="39">
        <v>0</v>
      </c>
      <c r="T16" s="41">
        <v>0</v>
      </c>
      <c r="U16" s="39">
        <v>11</v>
      </c>
      <c r="V16" s="41">
        <v>25</v>
      </c>
      <c r="W16" s="39">
        <v>301</v>
      </c>
      <c r="X16" s="43">
        <v>266</v>
      </c>
    </row>
    <row r="17" spans="2:24" s="34" customFormat="1" ht="27.75" customHeight="1">
      <c r="B17" s="44" t="s">
        <v>10</v>
      </c>
      <c r="C17" s="39">
        <v>283</v>
      </c>
      <c r="D17" s="40">
        <v>335</v>
      </c>
      <c r="E17" s="39">
        <v>311</v>
      </c>
      <c r="F17" s="40">
        <v>265</v>
      </c>
      <c r="G17" s="39">
        <v>274</v>
      </c>
      <c r="H17" s="45">
        <v>334</v>
      </c>
      <c r="I17" s="39">
        <v>0</v>
      </c>
      <c r="J17" s="41">
        <v>0</v>
      </c>
      <c r="K17" s="39">
        <v>0</v>
      </c>
      <c r="L17" s="45">
        <v>0</v>
      </c>
      <c r="M17" s="39">
        <v>43</v>
      </c>
      <c r="N17" s="41">
        <v>0</v>
      </c>
      <c r="O17" s="39">
        <v>96.81978798586573</v>
      </c>
      <c r="P17" s="42">
        <v>99.701492537313428</v>
      </c>
      <c r="Q17" s="39">
        <v>5</v>
      </c>
      <c r="R17" s="41">
        <v>4</v>
      </c>
      <c r="S17" s="39">
        <v>0</v>
      </c>
      <c r="T17" s="45">
        <v>0</v>
      </c>
      <c r="U17" s="39">
        <v>52</v>
      </c>
      <c r="V17" s="45">
        <v>31</v>
      </c>
      <c r="W17" s="39">
        <v>322</v>
      </c>
      <c r="X17" s="46">
        <v>84</v>
      </c>
    </row>
    <row r="18" spans="2:24" s="34" customFormat="1" ht="27.75" customHeight="1">
      <c r="B18" s="44" t="s">
        <v>37</v>
      </c>
      <c r="C18" s="39">
        <v>234</v>
      </c>
      <c r="D18" s="40">
        <v>217</v>
      </c>
      <c r="E18" s="39">
        <v>221</v>
      </c>
      <c r="F18" s="40">
        <v>190</v>
      </c>
      <c r="G18" s="39">
        <v>244</v>
      </c>
      <c r="H18" s="45">
        <v>216</v>
      </c>
      <c r="I18" s="39">
        <v>0</v>
      </c>
      <c r="J18" s="45">
        <v>0</v>
      </c>
      <c r="K18" s="39">
        <v>0</v>
      </c>
      <c r="L18" s="45">
        <v>0</v>
      </c>
      <c r="M18" s="39">
        <v>50</v>
      </c>
      <c r="N18" s="45">
        <v>0</v>
      </c>
      <c r="O18" s="39">
        <v>104.27350427350429</v>
      </c>
      <c r="P18" s="42">
        <v>99.539170506912441</v>
      </c>
      <c r="Q18" s="39">
        <v>0</v>
      </c>
      <c r="R18" s="41">
        <v>0</v>
      </c>
      <c r="S18" s="39">
        <v>0</v>
      </c>
      <c r="T18" s="45">
        <v>0</v>
      </c>
      <c r="U18" s="39">
        <v>45</v>
      </c>
      <c r="V18" s="45">
        <v>19</v>
      </c>
      <c r="W18" s="39">
        <v>225</v>
      </c>
      <c r="X18" s="46">
        <v>210</v>
      </c>
    </row>
    <row r="19" spans="2:24" s="34" customFormat="1" ht="27.75" customHeight="1">
      <c r="B19" s="44" t="s">
        <v>12</v>
      </c>
      <c r="C19" s="39">
        <v>183</v>
      </c>
      <c r="D19" s="40">
        <v>155</v>
      </c>
      <c r="E19" s="39">
        <v>153</v>
      </c>
      <c r="F19" s="40">
        <v>167</v>
      </c>
      <c r="G19" s="39">
        <v>185</v>
      </c>
      <c r="H19" s="45">
        <v>147</v>
      </c>
      <c r="I19" s="39">
        <v>0</v>
      </c>
      <c r="J19" s="45">
        <v>0</v>
      </c>
      <c r="K19" s="100" t="s">
        <v>41</v>
      </c>
      <c r="L19" s="45">
        <v>0</v>
      </c>
      <c r="M19" s="39">
        <v>0</v>
      </c>
      <c r="N19" s="45">
        <v>0</v>
      </c>
      <c r="O19" s="39">
        <v>101.09289617486338</v>
      </c>
      <c r="P19" s="42">
        <v>94.838709677419359</v>
      </c>
      <c r="Q19" s="39">
        <v>0</v>
      </c>
      <c r="R19" s="41">
        <v>0</v>
      </c>
      <c r="S19" s="39">
        <v>0</v>
      </c>
      <c r="T19" s="45">
        <v>0</v>
      </c>
      <c r="U19" s="39">
        <v>51</v>
      </c>
      <c r="V19" s="45">
        <v>38</v>
      </c>
      <c r="W19" s="39">
        <v>477</v>
      </c>
      <c r="X19" s="46">
        <v>197</v>
      </c>
    </row>
    <row r="20" spans="2:24" s="34" customFormat="1" ht="27.75" customHeight="1">
      <c r="B20" s="44" t="s">
        <v>13</v>
      </c>
      <c r="C20" s="39">
        <v>216</v>
      </c>
      <c r="D20" s="40">
        <v>78</v>
      </c>
      <c r="E20" s="39">
        <v>255</v>
      </c>
      <c r="F20" s="40">
        <v>71</v>
      </c>
      <c r="G20" s="39">
        <v>203</v>
      </c>
      <c r="H20" s="45">
        <v>80</v>
      </c>
      <c r="I20" s="39">
        <v>55</v>
      </c>
      <c r="J20" s="45">
        <v>0</v>
      </c>
      <c r="K20" s="100" t="s">
        <v>41</v>
      </c>
      <c r="L20" s="45">
        <v>0</v>
      </c>
      <c r="M20" s="39">
        <v>0</v>
      </c>
      <c r="N20" s="45">
        <v>0</v>
      </c>
      <c r="O20" s="39">
        <v>93.981481481481481</v>
      </c>
      <c r="P20" s="42">
        <v>102.56410256410255</v>
      </c>
      <c r="Q20" s="39">
        <v>0</v>
      </c>
      <c r="R20" s="41">
        <v>0</v>
      </c>
      <c r="S20" s="39">
        <v>0</v>
      </c>
      <c r="T20" s="45">
        <v>0</v>
      </c>
      <c r="U20" s="39">
        <v>43</v>
      </c>
      <c r="V20" s="45">
        <v>35</v>
      </c>
      <c r="W20" s="39">
        <v>664</v>
      </c>
      <c r="X20" s="46">
        <v>299</v>
      </c>
    </row>
    <row r="21" spans="2:24" s="34" customFormat="1" ht="27.75" customHeight="1">
      <c r="B21" s="47" t="s">
        <v>14</v>
      </c>
      <c r="C21" s="39">
        <v>108</v>
      </c>
      <c r="D21" s="40">
        <v>149</v>
      </c>
      <c r="E21" s="39">
        <v>101</v>
      </c>
      <c r="F21" s="40">
        <v>122</v>
      </c>
      <c r="G21" s="39">
        <v>87</v>
      </c>
      <c r="H21" s="45">
        <v>140</v>
      </c>
      <c r="I21" s="39">
        <v>0</v>
      </c>
      <c r="J21" s="45">
        <v>0</v>
      </c>
      <c r="K21" s="39">
        <v>0</v>
      </c>
      <c r="L21" s="45">
        <v>0</v>
      </c>
      <c r="M21" s="39">
        <v>0</v>
      </c>
      <c r="N21" s="45">
        <v>0</v>
      </c>
      <c r="O21" s="39">
        <v>80.555555555555557</v>
      </c>
      <c r="P21" s="42">
        <v>93.959731543624159</v>
      </c>
      <c r="Q21" s="39">
        <v>0</v>
      </c>
      <c r="R21" s="41">
        <v>0</v>
      </c>
      <c r="S21" s="39">
        <v>0</v>
      </c>
      <c r="T21" s="45">
        <v>0</v>
      </c>
      <c r="U21" s="48">
        <v>33</v>
      </c>
      <c r="V21" s="49">
        <v>20</v>
      </c>
      <c r="W21" s="48">
        <v>215</v>
      </c>
      <c r="X21" s="46">
        <v>405</v>
      </c>
    </row>
    <row r="22" spans="2:24" s="34" customFormat="1" ht="27.75" customHeight="1">
      <c r="B22" s="50" t="s">
        <v>17</v>
      </c>
      <c r="C22" s="48">
        <v>136</v>
      </c>
      <c r="D22" s="51">
        <v>138</v>
      </c>
      <c r="E22" s="48">
        <v>119</v>
      </c>
      <c r="F22" s="51">
        <v>122</v>
      </c>
      <c r="G22" s="48">
        <v>145</v>
      </c>
      <c r="H22" s="51">
        <v>143</v>
      </c>
      <c r="I22" s="48">
        <v>0</v>
      </c>
      <c r="J22" s="51">
        <v>0</v>
      </c>
      <c r="K22" s="48">
        <v>0</v>
      </c>
      <c r="L22" s="51">
        <v>0</v>
      </c>
      <c r="M22" s="48">
        <v>0</v>
      </c>
      <c r="N22" s="51">
        <v>0</v>
      </c>
      <c r="O22" s="48">
        <v>106.61764705882352</v>
      </c>
      <c r="P22" s="51">
        <v>0</v>
      </c>
      <c r="Q22" s="48">
        <v>0</v>
      </c>
      <c r="R22" s="51">
        <v>0</v>
      </c>
      <c r="S22" s="48">
        <v>0</v>
      </c>
      <c r="T22" s="51">
        <v>0</v>
      </c>
      <c r="U22" s="48">
        <v>20</v>
      </c>
      <c r="V22" s="51">
        <v>11</v>
      </c>
      <c r="W22" s="48">
        <v>23</v>
      </c>
      <c r="X22" s="46">
        <v>24</v>
      </c>
    </row>
    <row r="23" spans="2:24" s="34" customFormat="1" ht="27.75" customHeight="1">
      <c r="B23" s="50" t="s">
        <v>18</v>
      </c>
      <c r="C23" s="48">
        <v>108</v>
      </c>
      <c r="D23" s="51">
        <v>0</v>
      </c>
      <c r="E23" s="48">
        <v>133</v>
      </c>
      <c r="F23" s="51">
        <v>0</v>
      </c>
      <c r="G23" s="48">
        <v>99</v>
      </c>
      <c r="H23" s="51">
        <v>0</v>
      </c>
      <c r="I23" s="48">
        <v>0</v>
      </c>
      <c r="J23" s="51">
        <v>0</v>
      </c>
      <c r="K23" s="48">
        <v>0</v>
      </c>
      <c r="L23" s="51">
        <v>0</v>
      </c>
      <c r="M23" s="48">
        <v>0</v>
      </c>
      <c r="N23" s="51">
        <v>0</v>
      </c>
      <c r="O23" s="48">
        <v>91.666666666666657</v>
      </c>
      <c r="P23" s="51">
        <v>0</v>
      </c>
      <c r="Q23" s="48">
        <v>0</v>
      </c>
      <c r="R23" s="51">
        <v>0</v>
      </c>
      <c r="S23" s="48">
        <v>0</v>
      </c>
      <c r="T23" s="51">
        <v>0</v>
      </c>
      <c r="U23" s="48">
        <v>35</v>
      </c>
      <c r="V23" s="51">
        <v>0</v>
      </c>
      <c r="W23" s="48">
        <v>150</v>
      </c>
      <c r="X23" s="46">
        <v>0</v>
      </c>
    </row>
    <row r="24" spans="2:24" s="34" customFormat="1" ht="27.75" customHeight="1" thickBot="1">
      <c r="B24" s="52" t="s">
        <v>15</v>
      </c>
      <c r="C24" s="53">
        <v>5098</v>
      </c>
      <c r="D24" s="54">
        <v>4622</v>
      </c>
      <c r="E24" s="53">
        <v>4099</v>
      </c>
      <c r="F24" s="54">
        <v>3728</v>
      </c>
      <c r="G24" s="53">
        <v>5031</v>
      </c>
      <c r="H24" s="54">
        <v>4542</v>
      </c>
      <c r="I24" s="53">
        <v>55</v>
      </c>
      <c r="J24" s="54">
        <v>69</v>
      </c>
      <c r="K24" s="53">
        <v>0</v>
      </c>
      <c r="L24" s="54">
        <v>0</v>
      </c>
      <c r="M24" s="53">
        <v>303</v>
      </c>
      <c r="N24" s="54">
        <v>57</v>
      </c>
      <c r="O24" s="53">
        <v>98.68575912122401</v>
      </c>
      <c r="P24" s="54">
        <v>98.269147555170917</v>
      </c>
      <c r="Q24" s="53">
        <v>28</v>
      </c>
      <c r="R24" s="54">
        <v>54</v>
      </c>
      <c r="S24" s="53">
        <v>0</v>
      </c>
      <c r="T24" s="54">
        <v>0</v>
      </c>
      <c r="U24" s="53">
        <v>834.6</v>
      </c>
      <c r="V24" s="54">
        <v>655</v>
      </c>
      <c r="W24" s="53">
        <v>4278</v>
      </c>
      <c r="X24" s="55">
        <v>4044</v>
      </c>
    </row>
    <row r="25" spans="2:24" s="32" customFormat="1" ht="27" customHeight="1" thickTop="1">
      <c r="B25" s="99" t="s">
        <v>42</v>
      </c>
      <c r="C25" s="99"/>
      <c r="D25" s="99"/>
      <c r="E25" s="99"/>
      <c r="F25" s="99"/>
      <c r="G25" s="99"/>
      <c r="H25" s="99"/>
      <c r="I25" s="99"/>
      <c r="J25" s="99"/>
      <c r="K25" s="99"/>
    </row>
    <row r="26" spans="2:24" s="31" customFormat="1"/>
    <row r="27" spans="2:24" s="31" customFormat="1" ht="15" customHeight="1">
      <c r="B27" s="71" t="s">
        <v>40</v>
      </c>
      <c r="C27" s="71"/>
      <c r="D27" s="71"/>
      <c r="E27" s="71"/>
      <c r="F27" s="71"/>
      <c r="G27" s="71"/>
    </row>
    <row r="28" spans="2:24" s="32" customFormat="1" ht="15" customHeight="1">
      <c r="B28" s="72" t="s">
        <v>27</v>
      </c>
      <c r="C28" s="72"/>
      <c r="D28" s="72"/>
      <c r="E28" s="72"/>
    </row>
    <row r="29" spans="2:24" s="32" customFormat="1" ht="14.25" customHeight="1">
      <c r="B29" s="33"/>
      <c r="C29" s="73" t="s">
        <v>28</v>
      </c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</row>
    <row r="30" spans="2:24" s="32" customFormat="1" ht="14.25" customHeight="1" thickBot="1">
      <c r="C30" s="62" t="s">
        <v>38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3" t="s">
        <v>30</v>
      </c>
      <c r="X30" s="63"/>
    </row>
    <row r="31" spans="2:24" s="34" customFormat="1" ht="16.5" customHeight="1" thickTop="1">
      <c r="B31" s="64" t="s">
        <v>1</v>
      </c>
      <c r="C31" s="66" t="s">
        <v>2</v>
      </c>
      <c r="D31" s="66"/>
      <c r="E31" s="66"/>
      <c r="F31" s="66"/>
      <c r="G31" s="66" t="s">
        <v>3</v>
      </c>
      <c r="H31" s="66"/>
      <c r="I31" s="66"/>
      <c r="J31" s="66"/>
      <c r="K31" s="66" t="s">
        <v>31</v>
      </c>
      <c r="L31" s="66"/>
      <c r="M31" s="66"/>
      <c r="N31" s="66"/>
      <c r="O31" s="67" t="s">
        <v>32</v>
      </c>
      <c r="P31" s="68"/>
      <c r="Q31" s="66" t="s">
        <v>4</v>
      </c>
      <c r="R31" s="66"/>
      <c r="S31" s="66"/>
      <c r="T31" s="66"/>
      <c r="U31" s="66" t="s">
        <v>33</v>
      </c>
      <c r="V31" s="66"/>
      <c r="W31" s="66"/>
      <c r="X31" s="69"/>
    </row>
    <row r="32" spans="2:24" s="34" customFormat="1" ht="16.5" customHeight="1">
      <c r="B32" s="65"/>
      <c r="C32" s="60" t="s">
        <v>34</v>
      </c>
      <c r="D32" s="60"/>
      <c r="E32" s="60" t="s">
        <v>35</v>
      </c>
      <c r="F32" s="60"/>
      <c r="G32" s="60" t="s">
        <v>34</v>
      </c>
      <c r="H32" s="60"/>
      <c r="I32" s="60" t="s">
        <v>35</v>
      </c>
      <c r="J32" s="60"/>
      <c r="K32" s="60" t="s">
        <v>34</v>
      </c>
      <c r="L32" s="60"/>
      <c r="M32" s="60" t="s">
        <v>35</v>
      </c>
      <c r="N32" s="60"/>
      <c r="O32" s="61" t="s">
        <v>36</v>
      </c>
      <c r="P32" s="61"/>
      <c r="Q32" s="60" t="s">
        <v>34</v>
      </c>
      <c r="R32" s="60"/>
      <c r="S32" s="60" t="s">
        <v>35</v>
      </c>
      <c r="T32" s="60"/>
      <c r="U32" s="60" t="s">
        <v>34</v>
      </c>
      <c r="V32" s="60"/>
      <c r="W32" s="60" t="s">
        <v>35</v>
      </c>
      <c r="X32" s="70"/>
    </row>
    <row r="33" spans="2:24" s="34" customFormat="1" ht="16.5" customHeight="1">
      <c r="B33" s="65"/>
      <c r="C33" s="35">
        <v>2013</v>
      </c>
      <c r="D33" s="36">
        <v>2012</v>
      </c>
      <c r="E33" s="35">
        <v>2013</v>
      </c>
      <c r="F33" s="36">
        <v>2012</v>
      </c>
      <c r="G33" s="35">
        <v>2013</v>
      </c>
      <c r="H33" s="36">
        <v>2012</v>
      </c>
      <c r="I33" s="35">
        <v>2013</v>
      </c>
      <c r="J33" s="36">
        <v>2012</v>
      </c>
      <c r="K33" s="35">
        <v>2013</v>
      </c>
      <c r="L33" s="36">
        <v>2012</v>
      </c>
      <c r="M33" s="35">
        <v>2013</v>
      </c>
      <c r="N33" s="36">
        <v>2012</v>
      </c>
      <c r="O33" s="35">
        <v>2013</v>
      </c>
      <c r="P33" s="36">
        <v>2012</v>
      </c>
      <c r="Q33" s="35">
        <v>2013</v>
      </c>
      <c r="R33" s="36">
        <v>2012</v>
      </c>
      <c r="S33" s="35">
        <v>2013</v>
      </c>
      <c r="T33" s="36">
        <v>2012</v>
      </c>
      <c r="U33" s="35">
        <v>2013</v>
      </c>
      <c r="V33" s="36">
        <v>2012</v>
      </c>
      <c r="W33" s="35">
        <v>2013</v>
      </c>
      <c r="X33" s="37">
        <v>2012</v>
      </c>
    </row>
    <row r="34" spans="2:24" s="34" customFormat="1" ht="27.75" customHeight="1">
      <c r="B34" s="38" t="s">
        <v>22</v>
      </c>
      <c r="C34" s="39">
        <v>3868</v>
      </c>
      <c r="D34" s="40">
        <v>3622</v>
      </c>
      <c r="E34" s="39">
        <v>3000</v>
      </c>
      <c r="F34" s="40">
        <v>2536</v>
      </c>
      <c r="G34" s="39">
        <v>3839.8</v>
      </c>
      <c r="H34" s="41">
        <v>3628</v>
      </c>
      <c r="I34" s="39">
        <v>0</v>
      </c>
      <c r="J34" s="41">
        <v>0</v>
      </c>
      <c r="K34" s="39">
        <v>0</v>
      </c>
      <c r="L34" s="41">
        <v>0</v>
      </c>
      <c r="M34" s="39">
        <v>14</v>
      </c>
      <c r="N34" s="41">
        <v>0</v>
      </c>
      <c r="O34" s="39">
        <v>99.270941054808688</v>
      </c>
      <c r="P34" s="42">
        <v>100.16565433462175</v>
      </c>
      <c r="Q34" s="39">
        <v>0</v>
      </c>
      <c r="R34" s="41">
        <v>0</v>
      </c>
      <c r="S34" s="39">
        <v>0</v>
      </c>
      <c r="T34" s="41">
        <v>0</v>
      </c>
      <c r="U34" s="39">
        <v>76.600000000000023</v>
      </c>
      <c r="V34" s="40">
        <v>67</v>
      </c>
      <c r="W34" s="39">
        <v>112</v>
      </c>
      <c r="X34" s="43">
        <v>109</v>
      </c>
    </row>
    <row r="35" spans="2:24" s="34" customFormat="1" ht="27.75" customHeight="1">
      <c r="B35" s="38" t="s">
        <v>25</v>
      </c>
      <c r="C35" s="39">
        <v>4989</v>
      </c>
      <c r="D35" s="40">
        <v>4718</v>
      </c>
      <c r="E35" s="39">
        <v>4376</v>
      </c>
      <c r="F35" s="40">
        <v>3583</v>
      </c>
      <c r="G35" s="39">
        <v>4913</v>
      </c>
      <c r="H35" s="41">
        <v>4514</v>
      </c>
      <c r="I35" s="39">
        <v>0</v>
      </c>
      <c r="J35" s="41">
        <v>346</v>
      </c>
      <c r="K35" s="39">
        <v>0</v>
      </c>
      <c r="L35" s="41">
        <v>0</v>
      </c>
      <c r="M35" s="39">
        <v>110</v>
      </c>
      <c r="N35" s="41">
        <v>0</v>
      </c>
      <c r="O35" s="39">
        <v>98.476648626979355</v>
      </c>
      <c r="P35" s="42">
        <v>95.676133955065694</v>
      </c>
      <c r="Q35" s="39">
        <v>97</v>
      </c>
      <c r="R35" s="41">
        <v>287</v>
      </c>
      <c r="S35" s="39">
        <v>0</v>
      </c>
      <c r="T35" s="41">
        <v>0</v>
      </c>
      <c r="U35" s="39">
        <v>154</v>
      </c>
      <c r="V35" s="41">
        <v>112</v>
      </c>
      <c r="W35" s="39">
        <v>291</v>
      </c>
      <c r="X35" s="43">
        <v>600</v>
      </c>
    </row>
    <row r="36" spans="2:24" s="34" customFormat="1" ht="27.75" customHeight="1">
      <c r="B36" s="38" t="s">
        <v>16</v>
      </c>
      <c r="C36" s="39">
        <v>1640</v>
      </c>
      <c r="D36" s="40">
        <v>1820</v>
      </c>
      <c r="E36" s="39">
        <v>1436</v>
      </c>
      <c r="F36" s="40">
        <v>1538</v>
      </c>
      <c r="G36" s="39">
        <v>1597</v>
      </c>
      <c r="H36" s="41">
        <v>1752</v>
      </c>
      <c r="I36" s="39">
        <v>0</v>
      </c>
      <c r="J36" s="41">
        <v>0</v>
      </c>
      <c r="K36" s="39">
        <v>0</v>
      </c>
      <c r="L36" s="41">
        <v>0</v>
      </c>
      <c r="M36" s="39">
        <v>0</v>
      </c>
      <c r="N36" s="41">
        <v>0</v>
      </c>
      <c r="O36" s="39">
        <v>97.378048780487802</v>
      </c>
      <c r="P36" s="42">
        <v>96.263736263736263</v>
      </c>
      <c r="Q36" s="39">
        <v>48</v>
      </c>
      <c r="R36" s="41">
        <v>73</v>
      </c>
      <c r="S36" s="39">
        <v>0</v>
      </c>
      <c r="T36" s="41">
        <v>0</v>
      </c>
      <c r="U36" s="39">
        <v>18</v>
      </c>
      <c r="V36" s="41">
        <v>23</v>
      </c>
      <c r="W36" s="39">
        <v>215</v>
      </c>
      <c r="X36" s="43">
        <v>284</v>
      </c>
    </row>
    <row r="37" spans="2:24" s="34" customFormat="1" ht="27.75" customHeight="1">
      <c r="B37" s="38" t="s">
        <v>5</v>
      </c>
      <c r="C37" s="39">
        <v>2340</v>
      </c>
      <c r="D37" s="40">
        <v>2239</v>
      </c>
      <c r="E37" s="39">
        <v>1737</v>
      </c>
      <c r="F37" s="40">
        <v>1730</v>
      </c>
      <c r="G37" s="39">
        <v>2347</v>
      </c>
      <c r="H37" s="41">
        <v>2272</v>
      </c>
      <c r="I37" s="39">
        <v>0</v>
      </c>
      <c r="J37" s="41">
        <v>0</v>
      </c>
      <c r="K37" s="39">
        <v>0</v>
      </c>
      <c r="L37" s="41">
        <v>0</v>
      </c>
      <c r="M37" s="39">
        <v>0</v>
      </c>
      <c r="N37" s="41">
        <v>162</v>
      </c>
      <c r="O37" s="39">
        <v>100.29914529914529</v>
      </c>
      <c r="P37" s="42">
        <v>101.47387226440374</v>
      </c>
      <c r="Q37" s="39">
        <v>0</v>
      </c>
      <c r="R37" s="41">
        <v>0</v>
      </c>
      <c r="S37" s="39">
        <v>0</v>
      </c>
      <c r="T37" s="41">
        <v>0</v>
      </c>
      <c r="U37" s="39">
        <v>82</v>
      </c>
      <c r="V37" s="41">
        <v>43</v>
      </c>
      <c r="W37" s="39">
        <v>184</v>
      </c>
      <c r="X37" s="43">
        <v>199</v>
      </c>
    </row>
    <row r="38" spans="2:24" s="34" customFormat="1" ht="27.75" customHeight="1">
      <c r="B38" s="38" t="s">
        <v>6</v>
      </c>
      <c r="C38" s="39">
        <v>3743</v>
      </c>
      <c r="D38" s="40">
        <v>2935</v>
      </c>
      <c r="E38" s="39">
        <v>3042</v>
      </c>
      <c r="F38" s="40">
        <v>2610</v>
      </c>
      <c r="G38" s="39">
        <v>3737</v>
      </c>
      <c r="H38" s="41">
        <v>2926</v>
      </c>
      <c r="I38" s="39">
        <v>0</v>
      </c>
      <c r="J38" s="41">
        <v>0</v>
      </c>
      <c r="K38" s="39">
        <v>0</v>
      </c>
      <c r="L38" s="41">
        <v>0</v>
      </c>
      <c r="M38" s="39">
        <v>44</v>
      </c>
      <c r="N38" s="41">
        <v>0</v>
      </c>
      <c r="O38" s="39">
        <v>99.839700774779601</v>
      </c>
      <c r="P38" s="42">
        <v>99.693356047700163</v>
      </c>
      <c r="Q38" s="39">
        <v>0</v>
      </c>
      <c r="R38" s="41">
        <v>0</v>
      </c>
      <c r="S38" s="39">
        <v>0</v>
      </c>
      <c r="T38" s="41">
        <v>0</v>
      </c>
      <c r="U38" s="39">
        <v>87</v>
      </c>
      <c r="V38" s="41">
        <v>91</v>
      </c>
      <c r="W38" s="39">
        <v>677</v>
      </c>
      <c r="X38" s="43">
        <v>418</v>
      </c>
    </row>
    <row r="39" spans="2:24" s="34" customFormat="1" ht="27.75" customHeight="1">
      <c r="B39" s="38" t="s">
        <v>7</v>
      </c>
      <c r="C39" s="39">
        <v>2207</v>
      </c>
      <c r="D39" s="40">
        <v>2369</v>
      </c>
      <c r="E39" s="39">
        <v>1601</v>
      </c>
      <c r="F39" s="40">
        <v>1976</v>
      </c>
      <c r="G39" s="39">
        <v>2204</v>
      </c>
      <c r="H39" s="41">
        <v>2352</v>
      </c>
      <c r="I39" s="39">
        <v>0</v>
      </c>
      <c r="J39" s="41">
        <v>0</v>
      </c>
      <c r="K39" s="39">
        <v>0</v>
      </c>
      <c r="L39" s="41">
        <v>0</v>
      </c>
      <c r="M39" s="39">
        <v>42</v>
      </c>
      <c r="N39" s="41">
        <v>199</v>
      </c>
      <c r="O39" s="39">
        <v>99.864068871771636</v>
      </c>
      <c r="P39" s="42">
        <v>99.282397636133396</v>
      </c>
      <c r="Q39" s="39">
        <v>0</v>
      </c>
      <c r="R39" s="41">
        <v>0</v>
      </c>
      <c r="S39" s="39">
        <v>0</v>
      </c>
      <c r="T39" s="41">
        <v>0</v>
      </c>
      <c r="U39" s="39">
        <v>56</v>
      </c>
      <c r="V39" s="41">
        <v>63</v>
      </c>
      <c r="W39" s="39">
        <v>116</v>
      </c>
      <c r="X39" s="43">
        <v>308</v>
      </c>
    </row>
    <row r="40" spans="2:24" s="34" customFormat="1" ht="27.75" customHeight="1">
      <c r="B40" s="38" t="s">
        <v>8</v>
      </c>
      <c r="C40" s="39">
        <v>4128</v>
      </c>
      <c r="D40" s="40">
        <v>3885</v>
      </c>
      <c r="E40" s="39">
        <v>3346</v>
      </c>
      <c r="F40" s="40">
        <v>3164</v>
      </c>
      <c r="G40" s="39">
        <v>4125</v>
      </c>
      <c r="H40" s="41">
        <v>3879</v>
      </c>
      <c r="I40" s="39">
        <v>14</v>
      </c>
      <c r="J40" s="41">
        <v>71</v>
      </c>
      <c r="K40" s="39">
        <v>0</v>
      </c>
      <c r="L40" s="41">
        <v>0</v>
      </c>
      <c r="M40" s="39">
        <v>0</v>
      </c>
      <c r="N40" s="41">
        <v>0</v>
      </c>
      <c r="O40" s="39">
        <v>99.927325581395351</v>
      </c>
      <c r="P40" s="42">
        <v>99.845559845559848</v>
      </c>
      <c r="Q40" s="39">
        <v>0</v>
      </c>
      <c r="R40" s="41">
        <v>0</v>
      </c>
      <c r="S40" s="39">
        <v>0</v>
      </c>
      <c r="T40" s="41">
        <v>0</v>
      </c>
      <c r="U40" s="39">
        <v>71</v>
      </c>
      <c r="V40" s="41">
        <v>77</v>
      </c>
      <c r="W40" s="39">
        <v>306</v>
      </c>
      <c r="X40" s="43">
        <v>641</v>
      </c>
    </row>
    <row r="41" spans="2:24" s="34" customFormat="1" ht="27.75" customHeight="1">
      <c r="B41" s="38" t="s">
        <v>9</v>
      </c>
      <c r="C41" s="39">
        <v>804</v>
      </c>
      <c r="D41" s="40">
        <v>855</v>
      </c>
      <c r="E41" s="39">
        <v>673</v>
      </c>
      <c r="F41" s="40">
        <v>668</v>
      </c>
      <c r="G41" s="39">
        <v>816</v>
      </c>
      <c r="H41" s="41">
        <v>840</v>
      </c>
      <c r="I41" s="39">
        <v>0</v>
      </c>
      <c r="J41" s="41">
        <v>6</v>
      </c>
      <c r="K41" s="39">
        <v>0</v>
      </c>
      <c r="L41" s="41">
        <v>0</v>
      </c>
      <c r="M41" s="39">
        <v>0</v>
      </c>
      <c r="N41" s="41">
        <v>0</v>
      </c>
      <c r="O41" s="39">
        <v>101.49253731343283</v>
      </c>
      <c r="P41" s="42">
        <v>98.245614035087712</v>
      </c>
      <c r="Q41" s="39">
        <v>0</v>
      </c>
      <c r="R41" s="41">
        <v>0</v>
      </c>
      <c r="S41" s="39">
        <v>0</v>
      </c>
      <c r="T41" s="41">
        <v>0</v>
      </c>
      <c r="U41" s="39">
        <v>11</v>
      </c>
      <c r="V41" s="41">
        <v>25</v>
      </c>
      <c r="W41" s="39">
        <v>301</v>
      </c>
      <c r="X41" s="43">
        <v>266</v>
      </c>
    </row>
    <row r="42" spans="2:24" s="34" customFormat="1" ht="27.75" customHeight="1">
      <c r="B42" s="44" t="s">
        <v>10</v>
      </c>
      <c r="C42" s="39">
        <v>1947</v>
      </c>
      <c r="D42" s="40">
        <v>2039</v>
      </c>
      <c r="E42" s="39">
        <v>1805</v>
      </c>
      <c r="F42" s="40">
        <v>1678</v>
      </c>
      <c r="G42" s="39">
        <v>1883</v>
      </c>
      <c r="H42" s="45">
        <v>2033</v>
      </c>
      <c r="I42" s="39">
        <v>0</v>
      </c>
      <c r="J42" s="41">
        <v>0</v>
      </c>
      <c r="K42" s="39">
        <v>0</v>
      </c>
      <c r="L42" s="45">
        <v>0</v>
      </c>
      <c r="M42" s="39">
        <v>45</v>
      </c>
      <c r="N42" s="41">
        <v>0</v>
      </c>
      <c r="O42" s="39">
        <v>96.712891628145869</v>
      </c>
      <c r="P42" s="42">
        <v>99.705738106915149</v>
      </c>
      <c r="Q42" s="39">
        <v>32</v>
      </c>
      <c r="R42" s="41">
        <v>14</v>
      </c>
      <c r="S42" s="39">
        <v>0</v>
      </c>
      <c r="T42" s="45">
        <v>0</v>
      </c>
      <c r="U42" s="39">
        <v>52</v>
      </c>
      <c r="V42" s="45">
        <v>31</v>
      </c>
      <c r="W42" s="39">
        <v>322</v>
      </c>
      <c r="X42" s="46">
        <v>84</v>
      </c>
    </row>
    <row r="43" spans="2:24" s="34" customFormat="1" ht="27.75" customHeight="1">
      <c r="B43" s="44" t="s">
        <v>37</v>
      </c>
      <c r="C43" s="39">
        <v>1618</v>
      </c>
      <c r="D43" s="40">
        <v>1348</v>
      </c>
      <c r="E43" s="39">
        <v>1302</v>
      </c>
      <c r="F43" s="40">
        <v>1220</v>
      </c>
      <c r="G43" s="39">
        <v>1624</v>
      </c>
      <c r="H43" s="45">
        <v>1375</v>
      </c>
      <c r="I43" s="39">
        <v>0</v>
      </c>
      <c r="J43" s="45">
        <v>0</v>
      </c>
      <c r="K43" s="39">
        <v>0</v>
      </c>
      <c r="L43" s="45">
        <v>0</v>
      </c>
      <c r="M43" s="39">
        <v>50</v>
      </c>
      <c r="N43" s="45">
        <v>0</v>
      </c>
      <c r="O43" s="39">
        <v>100.37082818294189</v>
      </c>
      <c r="P43" s="42">
        <v>102.00296735905046</v>
      </c>
      <c r="Q43" s="39">
        <v>0</v>
      </c>
      <c r="R43" s="41">
        <v>0</v>
      </c>
      <c r="S43" s="39">
        <v>0</v>
      </c>
      <c r="T43" s="45">
        <v>0</v>
      </c>
      <c r="U43" s="39">
        <v>45</v>
      </c>
      <c r="V43" s="45">
        <v>19</v>
      </c>
      <c r="W43" s="39">
        <v>225</v>
      </c>
      <c r="X43" s="46">
        <v>210</v>
      </c>
    </row>
    <row r="44" spans="2:24" s="34" customFormat="1" ht="27.75" customHeight="1">
      <c r="B44" s="44" t="s">
        <v>12</v>
      </c>
      <c r="C44" s="39">
        <v>989</v>
      </c>
      <c r="D44" s="40">
        <v>1115</v>
      </c>
      <c r="E44" s="39">
        <v>907</v>
      </c>
      <c r="F44" s="40">
        <v>945</v>
      </c>
      <c r="G44" s="39">
        <v>971</v>
      </c>
      <c r="H44" s="45">
        <v>1110</v>
      </c>
      <c r="I44" s="39">
        <v>0</v>
      </c>
      <c r="J44" s="45">
        <v>0</v>
      </c>
      <c r="K44" s="39">
        <v>0</v>
      </c>
      <c r="L44" s="45">
        <v>0</v>
      </c>
      <c r="M44" s="39">
        <v>0</v>
      </c>
      <c r="N44" s="45">
        <v>0</v>
      </c>
      <c r="O44" s="39">
        <v>98.179979777553086</v>
      </c>
      <c r="P44" s="42">
        <v>99.551569506726452</v>
      </c>
      <c r="Q44" s="39">
        <v>0</v>
      </c>
      <c r="R44" s="41">
        <v>0</v>
      </c>
      <c r="S44" s="39">
        <v>0</v>
      </c>
      <c r="T44" s="45">
        <v>0</v>
      </c>
      <c r="U44" s="39">
        <v>51</v>
      </c>
      <c r="V44" s="45">
        <v>38</v>
      </c>
      <c r="W44" s="39">
        <v>477</v>
      </c>
      <c r="X44" s="46">
        <v>197</v>
      </c>
    </row>
    <row r="45" spans="2:24" s="34" customFormat="1" ht="27.75" customHeight="1">
      <c r="B45" s="44" t="s">
        <v>13</v>
      </c>
      <c r="C45" s="39">
        <v>1191</v>
      </c>
      <c r="D45" s="40">
        <v>626</v>
      </c>
      <c r="E45" s="39">
        <v>1137</v>
      </c>
      <c r="F45" s="40">
        <v>663</v>
      </c>
      <c r="G45" s="39">
        <v>1188</v>
      </c>
      <c r="H45" s="45">
        <v>592</v>
      </c>
      <c r="I45" s="39">
        <v>185</v>
      </c>
      <c r="J45" s="45">
        <v>0</v>
      </c>
      <c r="K45" s="39">
        <v>0</v>
      </c>
      <c r="L45" s="45">
        <v>0</v>
      </c>
      <c r="M45" s="39">
        <v>0</v>
      </c>
      <c r="N45" s="45">
        <v>0</v>
      </c>
      <c r="O45" s="39">
        <v>99.748110831234257</v>
      </c>
      <c r="P45" s="42">
        <v>94.568690095846648</v>
      </c>
      <c r="Q45" s="39">
        <v>0</v>
      </c>
      <c r="R45" s="41">
        <v>13</v>
      </c>
      <c r="S45" s="39">
        <v>0</v>
      </c>
      <c r="T45" s="45">
        <v>40</v>
      </c>
      <c r="U45" s="39">
        <v>43</v>
      </c>
      <c r="V45" s="45">
        <v>35</v>
      </c>
      <c r="W45" s="39">
        <v>664</v>
      </c>
      <c r="X45" s="46">
        <v>299</v>
      </c>
    </row>
    <row r="46" spans="2:24" s="34" customFormat="1" ht="27.75" customHeight="1">
      <c r="B46" s="47" t="s">
        <v>14</v>
      </c>
      <c r="C46" s="39">
        <v>836</v>
      </c>
      <c r="D46" s="40">
        <v>781</v>
      </c>
      <c r="E46" s="39">
        <v>496</v>
      </c>
      <c r="F46" s="40">
        <v>808</v>
      </c>
      <c r="G46" s="39">
        <v>810</v>
      </c>
      <c r="H46" s="45">
        <v>764</v>
      </c>
      <c r="I46" s="39">
        <v>0</v>
      </c>
      <c r="J46" s="45">
        <v>30</v>
      </c>
      <c r="K46" s="39">
        <v>0</v>
      </c>
      <c r="L46" s="45">
        <v>0</v>
      </c>
      <c r="M46" s="39">
        <v>0</v>
      </c>
      <c r="N46" s="45">
        <v>0</v>
      </c>
      <c r="O46" s="39">
        <v>96.889952153110045</v>
      </c>
      <c r="P46" s="42">
        <v>97.823303457106263</v>
      </c>
      <c r="Q46" s="39">
        <v>0</v>
      </c>
      <c r="R46" s="41">
        <v>34</v>
      </c>
      <c r="S46" s="39">
        <v>0</v>
      </c>
      <c r="T46" s="45">
        <v>0</v>
      </c>
      <c r="U46" s="48">
        <v>33</v>
      </c>
      <c r="V46" s="49">
        <v>20</v>
      </c>
      <c r="W46" s="48">
        <v>215</v>
      </c>
      <c r="X46" s="46">
        <v>405</v>
      </c>
    </row>
    <row r="47" spans="2:24" s="34" customFormat="1" ht="27.75" customHeight="1">
      <c r="B47" s="50" t="s">
        <v>17</v>
      </c>
      <c r="C47" s="48">
        <v>957</v>
      </c>
      <c r="D47" s="51">
        <v>731</v>
      </c>
      <c r="E47" s="48">
        <v>809</v>
      </c>
      <c r="F47" s="51">
        <v>646.9</v>
      </c>
      <c r="G47" s="48">
        <v>956</v>
      </c>
      <c r="H47" s="51">
        <v>731</v>
      </c>
      <c r="I47" s="48">
        <v>0</v>
      </c>
      <c r="J47" s="51">
        <v>0</v>
      </c>
      <c r="K47" s="48">
        <v>0</v>
      </c>
      <c r="L47" s="51">
        <v>0</v>
      </c>
      <c r="M47" s="48">
        <v>0</v>
      </c>
      <c r="N47" s="51">
        <v>0</v>
      </c>
      <c r="O47" s="48">
        <v>99.895506792058512</v>
      </c>
      <c r="P47" s="51">
        <v>100</v>
      </c>
      <c r="Q47" s="48">
        <v>0</v>
      </c>
      <c r="R47" s="51">
        <v>0</v>
      </c>
      <c r="S47" s="48">
        <v>0</v>
      </c>
      <c r="T47" s="51">
        <v>0</v>
      </c>
      <c r="U47" s="48">
        <v>20</v>
      </c>
      <c r="V47" s="51">
        <v>11</v>
      </c>
      <c r="W47" s="48">
        <v>23</v>
      </c>
      <c r="X47" s="46">
        <v>24</v>
      </c>
    </row>
    <row r="48" spans="2:24" s="34" customFormat="1" ht="27.75" customHeight="1">
      <c r="B48" s="50" t="s">
        <v>18</v>
      </c>
      <c r="C48" s="48">
        <v>201</v>
      </c>
      <c r="D48" s="51">
        <v>0</v>
      </c>
      <c r="E48" s="48">
        <v>245</v>
      </c>
      <c r="F48" s="51">
        <v>0</v>
      </c>
      <c r="G48" s="48">
        <v>197</v>
      </c>
      <c r="H48" s="51">
        <v>0</v>
      </c>
      <c r="I48" s="48">
        <v>0</v>
      </c>
      <c r="J48" s="51">
        <v>0</v>
      </c>
      <c r="K48" s="48">
        <v>0</v>
      </c>
      <c r="L48" s="51">
        <v>0</v>
      </c>
      <c r="M48" s="48">
        <v>0</v>
      </c>
      <c r="N48" s="51">
        <v>0</v>
      </c>
      <c r="O48" s="48">
        <v>91.666666666666657</v>
      </c>
      <c r="P48" s="51">
        <v>0</v>
      </c>
      <c r="Q48" s="48">
        <v>0</v>
      </c>
      <c r="R48" s="51">
        <v>0</v>
      </c>
      <c r="S48" s="48">
        <v>0</v>
      </c>
      <c r="T48" s="51">
        <v>0</v>
      </c>
      <c r="U48" s="48">
        <v>35</v>
      </c>
      <c r="V48" s="51">
        <v>0</v>
      </c>
      <c r="W48" s="48">
        <v>150</v>
      </c>
      <c r="X48" s="46">
        <v>0</v>
      </c>
    </row>
    <row r="49" spans="2:24" s="34" customFormat="1" ht="27.75" customHeight="1" thickBot="1">
      <c r="B49" s="52" t="s">
        <v>15</v>
      </c>
      <c r="C49" s="53">
        <v>31458</v>
      </c>
      <c r="D49" s="54">
        <v>29083</v>
      </c>
      <c r="E49" s="53">
        <v>25912</v>
      </c>
      <c r="F49" s="54">
        <v>23765.9</v>
      </c>
      <c r="G49" s="53">
        <v>31207.8</v>
      </c>
      <c r="H49" s="54">
        <v>28768</v>
      </c>
      <c r="I49" s="53">
        <v>199</v>
      </c>
      <c r="J49" s="54">
        <v>453</v>
      </c>
      <c r="K49" s="53">
        <v>0</v>
      </c>
      <c r="L49" s="54">
        <v>0</v>
      </c>
      <c r="M49" s="53">
        <v>305</v>
      </c>
      <c r="N49" s="54">
        <v>361</v>
      </c>
      <c r="O49" s="53">
        <v>99.204653824146476</v>
      </c>
      <c r="P49" s="54">
        <v>98.916893030292613</v>
      </c>
      <c r="Q49" s="53">
        <v>177</v>
      </c>
      <c r="R49" s="54">
        <v>421</v>
      </c>
      <c r="S49" s="53">
        <v>0</v>
      </c>
      <c r="T49" s="54">
        <v>40</v>
      </c>
      <c r="U49" s="53">
        <v>834.6</v>
      </c>
      <c r="V49" s="54">
        <v>655</v>
      </c>
      <c r="W49" s="53">
        <v>4278</v>
      </c>
      <c r="X49" s="55">
        <v>4044</v>
      </c>
    </row>
    <row r="50" spans="2:24" s="32" customFormat="1" ht="27" customHeight="1" thickTop="1">
      <c r="B50" s="56"/>
      <c r="C50" s="56"/>
      <c r="D50" s="57"/>
      <c r="E50" s="57"/>
      <c r="F50" s="57"/>
      <c r="G50" s="57"/>
    </row>
    <row r="51" spans="2:24" s="31" customFormat="1"/>
    <row r="52" spans="2:24" s="31" customFormat="1"/>
    <row r="53" spans="2:24" s="31" customFormat="1"/>
    <row r="54" spans="2:24" s="31" customFormat="1"/>
    <row r="55" spans="2:24" s="31" customFormat="1"/>
    <row r="56" spans="2:24" s="31" customFormat="1"/>
    <row r="57" spans="2:24" s="31" customFormat="1"/>
    <row r="58" spans="2:24" s="31" customFormat="1"/>
    <row r="59" spans="2:24" s="31" customFormat="1"/>
    <row r="60" spans="2:24" s="31" customFormat="1"/>
    <row r="61" spans="2:24" s="31" customFormat="1"/>
    <row r="62" spans="2:24" s="31" customFormat="1"/>
    <row r="63" spans="2:24" s="31" customFormat="1"/>
    <row r="64" spans="2:24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="31" customFormat="1"/>
    <row r="114" s="31" customFormat="1"/>
    <row r="115" s="31" customFormat="1"/>
    <row r="116" s="31" customFormat="1"/>
    <row r="117" s="31" customFormat="1"/>
    <row r="118" s="31" customFormat="1"/>
    <row r="119" s="31" customFormat="1"/>
    <row r="120" s="31" customFormat="1"/>
    <row r="121" s="31" customFormat="1"/>
    <row r="122" s="31" customFormat="1"/>
    <row r="123" s="31" customFormat="1"/>
    <row r="124" s="31" customFormat="1"/>
    <row r="125" s="31" customFormat="1"/>
    <row r="126" s="31" customFormat="1"/>
    <row r="127" s="31" customFormat="1"/>
    <row r="128" s="31" customFormat="1"/>
    <row r="129" s="31" customFormat="1"/>
    <row r="130" s="31" customFormat="1"/>
    <row r="131" s="31" customFormat="1"/>
    <row r="132" s="31" customFormat="1"/>
    <row r="133" s="31" customFormat="1"/>
    <row r="134" s="31" customFormat="1"/>
    <row r="135" s="31" customFormat="1"/>
    <row r="136" s="31" customFormat="1"/>
    <row r="137" s="31" customFormat="1"/>
    <row r="138" s="31" customFormat="1"/>
    <row r="139" s="31" customFormat="1"/>
    <row r="140" s="31" customFormat="1"/>
    <row r="141" s="31" customFormat="1"/>
    <row r="142" s="31" customFormat="1"/>
    <row r="143" s="31" customFormat="1"/>
    <row r="144" s="31" customFormat="1"/>
    <row r="145" s="31" customFormat="1"/>
    <row r="146" s="31" customFormat="1"/>
    <row r="147" s="31" customFormat="1"/>
    <row r="148" s="31" customFormat="1"/>
    <row r="149" s="31" customFormat="1"/>
    <row r="150" s="31" customFormat="1"/>
    <row r="151" s="31" customFormat="1"/>
    <row r="152" s="31" customFormat="1"/>
    <row r="153" s="31" customFormat="1"/>
    <row r="154" s="31" customFormat="1"/>
    <row r="155" s="31" customFormat="1"/>
    <row r="156" s="31" customFormat="1"/>
    <row r="157" s="31" customFormat="1"/>
    <row r="158" s="31" customFormat="1"/>
    <row r="159" s="31" customFormat="1"/>
    <row r="160" s="31" customFormat="1"/>
    <row r="161" s="31" customFormat="1"/>
    <row r="162" s="31" customFormat="1"/>
    <row r="163" s="31" customFormat="1"/>
    <row r="164" s="31" customFormat="1"/>
    <row r="165" s="31" customFormat="1"/>
    <row r="166" s="31" customFormat="1"/>
    <row r="167" s="31" customFormat="1"/>
    <row r="168" s="31" customFormat="1"/>
    <row r="169" s="31" customFormat="1"/>
    <row r="170" s="31" customFormat="1"/>
    <row r="171" s="31" customFormat="1"/>
    <row r="172" s="31" customFormat="1"/>
    <row r="173" s="31" customFormat="1"/>
    <row r="174" s="31" customFormat="1"/>
    <row r="175" s="31" customFormat="1"/>
    <row r="176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</sheetData>
  <sheetProtection formatCells="0" formatColumns="0" formatRows="0" insertColumns="0" insertRows="0" insertHyperlinks="0" deleteColumns="0" deleteRows="0" sort="0" autoFilter="0" pivotTables="0"/>
  <mergeCells count="47">
    <mergeCell ref="B2:G2"/>
    <mergeCell ref="B3:E3"/>
    <mergeCell ref="C4:V4"/>
    <mergeCell ref="C5:V5"/>
    <mergeCell ref="W5:X5"/>
    <mergeCell ref="C29:V29"/>
    <mergeCell ref="Q6:T6"/>
    <mergeCell ref="U6:X6"/>
    <mergeCell ref="C7:D7"/>
    <mergeCell ref="E7:F7"/>
    <mergeCell ref="G7:H7"/>
    <mergeCell ref="I7:J7"/>
    <mergeCell ref="M7:N7"/>
    <mergeCell ref="O7:P7"/>
    <mergeCell ref="Q7:R7"/>
    <mergeCell ref="S7:T7"/>
    <mergeCell ref="C6:F6"/>
    <mergeCell ref="G6:J6"/>
    <mergeCell ref="O6:P6"/>
    <mergeCell ref="K6:N6"/>
    <mergeCell ref="U7:V7"/>
    <mergeCell ref="W7:X7"/>
    <mergeCell ref="B27:G27"/>
    <mergeCell ref="B28:E28"/>
    <mergeCell ref="B6:B8"/>
    <mergeCell ref="K7:L7"/>
    <mergeCell ref="B25:K25"/>
    <mergeCell ref="W30:X30"/>
    <mergeCell ref="B31:B33"/>
    <mergeCell ref="C31:F31"/>
    <mergeCell ref="G31:J31"/>
    <mergeCell ref="O31:P31"/>
    <mergeCell ref="Q31:T31"/>
    <mergeCell ref="U31:X31"/>
    <mergeCell ref="C32:D32"/>
    <mergeCell ref="K31:N31"/>
    <mergeCell ref="K32:L32"/>
    <mergeCell ref="S32:T32"/>
    <mergeCell ref="U32:V32"/>
    <mergeCell ref="W32:X32"/>
    <mergeCell ref="E32:F32"/>
    <mergeCell ref="G32:H32"/>
    <mergeCell ref="I32:J32"/>
    <mergeCell ref="M32:N32"/>
    <mergeCell ref="O32:P32"/>
    <mergeCell ref="Q32:R32"/>
    <mergeCell ref="C30:V30"/>
  </mergeCells>
  <pageMargins left="0.16" right="0.23" top="0.36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C1:AO37"/>
  <sheetViews>
    <sheetView rightToLeft="1" zoomScaleNormal="100" workbookViewId="0"/>
  </sheetViews>
  <sheetFormatPr defaultRowHeight="15.75" customHeight="1"/>
  <cols>
    <col min="1" max="1" width="8.125" style="9" customWidth="1"/>
    <col min="2" max="2" width="0" style="9" hidden="1" customWidth="1"/>
    <col min="3" max="3" width="12.125" style="9" bestFit="1" customWidth="1"/>
    <col min="4" max="4" width="7.375" style="9" bestFit="1" customWidth="1"/>
    <col min="5" max="11" width="8.25" style="9" customWidth="1"/>
    <col min="12" max="17" width="7.625" style="9" customWidth="1"/>
    <col min="18" max="18" width="9.25" style="9" bestFit="1" customWidth="1"/>
    <col min="19" max="19" width="8.875" style="9" bestFit="1" customWidth="1"/>
    <col min="20" max="37" width="9" style="9"/>
    <col min="38" max="40" width="9" style="10"/>
    <col min="41" max="16384" width="9" style="9"/>
  </cols>
  <sheetData>
    <row r="1" spans="3:41" s="1" customFormat="1" ht="15.75" customHeight="1">
      <c r="AL1" s="2"/>
      <c r="AM1" s="2"/>
      <c r="AN1" s="2"/>
    </row>
    <row r="2" spans="3:41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3"/>
      <c r="AL2" s="2"/>
      <c r="AM2" s="2"/>
      <c r="AN2" s="2"/>
    </row>
    <row r="3" spans="3:41" s="1" customFormat="1" ht="20.25" customHeight="1">
      <c r="C3" s="80" t="s">
        <v>19</v>
      </c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AL3" s="2"/>
      <c r="AM3" s="2"/>
      <c r="AN3" s="2"/>
    </row>
    <row r="4" spans="3:41" s="1" customFormat="1" ht="16.5" customHeight="1" thickBo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5"/>
      <c r="AL4" s="2"/>
      <c r="AM4" s="2"/>
      <c r="AN4" s="2"/>
    </row>
    <row r="5" spans="3:41" ht="31.5" customHeight="1" thickBot="1">
      <c r="C5" s="81" t="s">
        <v>1</v>
      </c>
      <c r="D5" s="82"/>
      <c r="E5" s="6">
        <v>41244</v>
      </c>
      <c r="F5" s="6">
        <v>41275</v>
      </c>
      <c r="G5" s="6">
        <v>41306</v>
      </c>
      <c r="H5" s="6">
        <v>41334</v>
      </c>
      <c r="I5" s="6">
        <v>41365</v>
      </c>
      <c r="J5" s="6">
        <v>41395</v>
      </c>
      <c r="K5" s="6">
        <v>41426</v>
      </c>
      <c r="L5" s="6">
        <v>41456</v>
      </c>
      <c r="M5" s="6">
        <v>41487</v>
      </c>
      <c r="N5" s="6">
        <v>41518</v>
      </c>
      <c r="O5" s="6">
        <v>41548</v>
      </c>
      <c r="P5" s="6">
        <v>41579</v>
      </c>
      <c r="Q5" s="6">
        <v>41609</v>
      </c>
      <c r="R5" s="7" t="s">
        <v>20</v>
      </c>
      <c r="S5" s="8" t="s">
        <v>21</v>
      </c>
    </row>
    <row r="6" spans="3:41" ht="15.75" customHeight="1">
      <c r="C6" s="74" t="s">
        <v>22</v>
      </c>
      <c r="D6" s="11" t="s">
        <v>23</v>
      </c>
      <c r="E6" s="12">
        <v>552</v>
      </c>
      <c r="F6" s="12">
        <f>[1]تجميعي!S4</f>
        <v>704</v>
      </c>
      <c r="G6" s="12">
        <f>[1]تجميعي!S22</f>
        <v>589</v>
      </c>
      <c r="H6" s="12">
        <f>[1]تجميعي!S40</f>
        <v>687.4</v>
      </c>
      <c r="I6" s="12">
        <f>[1]تجميعي!S58</f>
        <v>644.4</v>
      </c>
      <c r="J6" s="12">
        <f>[1]تجميعي!S76</f>
        <v>627</v>
      </c>
      <c r="K6" s="12">
        <f>[1]تجميعي!S95</f>
        <v>588</v>
      </c>
      <c r="L6" s="12"/>
      <c r="M6" s="12"/>
      <c r="N6" s="13"/>
      <c r="O6" s="13"/>
      <c r="P6" s="13"/>
      <c r="Q6" s="12"/>
      <c r="R6" s="76">
        <f>SUM(F6:Q6)</f>
        <v>3839.8</v>
      </c>
      <c r="S6" s="78">
        <f>(F6-E6)/E6</f>
        <v>0.27536231884057971</v>
      </c>
      <c r="T6" s="14"/>
      <c r="AO6" s="14"/>
    </row>
    <row r="7" spans="3:41" ht="15.75" customHeight="1" thickBot="1">
      <c r="C7" s="75"/>
      <c r="D7" s="15" t="s">
        <v>24</v>
      </c>
      <c r="E7" s="16">
        <v>0</v>
      </c>
      <c r="F7" s="17">
        <f>(F6-E6)/E6</f>
        <v>0.27536231884057971</v>
      </c>
      <c r="G7" s="18">
        <f>(G6-F6)/F6</f>
        <v>-0.16335227272727273</v>
      </c>
      <c r="H7" s="17">
        <f t="shared" ref="H7:K7" si="0">(H6-G6)/G6</f>
        <v>0.16706281833616296</v>
      </c>
      <c r="I7" s="19">
        <f t="shared" si="0"/>
        <v>-6.2554553389583947E-2</v>
      </c>
      <c r="J7" s="19">
        <f t="shared" si="0"/>
        <v>-2.7001862197392888E-2</v>
      </c>
      <c r="K7" s="18">
        <f t="shared" si="0"/>
        <v>-6.2200956937799042E-2</v>
      </c>
      <c r="L7" s="16"/>
      <c r="M7" s="18"/>
      <c r="N7" s="17"/>
      <c r="O7" s="17"/>
      <c r="P7" s="17"/>
      <c r="Q7" s="17"/>
      <c r="R7" s="77"/>
      <c r="S7" s="79"/>
    </row>
    <row r="8" spans="3:41" ht="15.75" customHeight="1">
      <c r="C8" s="74" t="s">
        <v>25</v>
      </c>
      <c r="D8" s="11" t="s">
        <v>23</v>
      </c>
      <c r="E8" s="12">
        <v>818</v>
      </c>
      <c r="F8" s="12">
        <f>[1]تجميعي!S5</f>
        <v>845</v>
      </c>
      <c r="G8" s="12">
        <f>[1]تجميعي!S23</f>
        <v>772</v>
      </c>
      <c r="H8" s="12">
        <f>[1]تجميعي!S41</f>
        <v>875</v>
      </c>
      <c r="I8" s="12">
        <f>[1]تجميعي!S59</f>
        <v>866</v>
      </c>
      <c r="J8" s="12">
        <f>[1]تجميعي!S77</f>
        <v>843</v>
      </c>
      <c r="K8" s="12">
        <f>[1]تجميعي!S96</f>
        <v>808</v>
      </c>
      <c r="L8" s="12"/>
      <c r="M8" s="12"/>
      <c r="N8" s="13"/>
      <c r="O8" s="13"/>
      <c r="P8" s="13"/>
      <c r="Q8" s="12"/>
      <c r="R8" s="76">
        <f>SUM(F8:Q8)</f>
        <v>5009</v>
      </c>
      <c r="S8" s="78">
        <f>(F8-E8)/E8</f>
        <v>3.3007334963325183E-2</v>
      </c>
    </row>
    <row r="9" spans="3:41" ht="15.75" customHeight="1" thickBot="1">
      <c r="C9" s="75"/>
      <c r="D9" s="15" t="s">
        <v>24</v>
      </c>
      <c r="E9" s="16">
        <v>0</v>
      </c>
      <c r="F9" s="17">
        <f>(F8-E8)/E8</f>
        <v>3.3007334963325183E-2</v>
      </c>
      <c r="G9" s="18">
        <f>(G8-F8)/F8</f>
        <v>-8.6390532544378701E-2</v>
      </c>
      <c r="H9" s="17">
        <f>(H8-G8)/G8</f>
        <v>0.13341968911917099</v>
      </c>
      <c r="I9" s="18">
        <f>(I8-H8)/H8</f>
        <v>-1.0285714285714285E-2</v>
      </c>
      <c r="J9" s="19">
        <f t="shared" ref="J9:K9" si="1">(J8-I8)/I8</f>
        <v>-2.6558891454965358E-2</v>
      </c>
      <c r="K9" s="18">
        <f t="shared" si="1"/>
        <v>-4.151838671411625E-2</v>
      </c>
      <c r="L9" s="18"/>
      <c r="M9" s="18"/>
      <c r="N9" s="17"/>
      <c r="O9" s="17"/>
      <c r="P9" s="17"/>
      <c r="Q9" s="17"/>
      <c r="R9" s="77"/>
      <c r="S9" s="79"/>
    </row>
    <row r="10" spans="3:41" ht="15.75" customHeight="1">
      <c r="C10" s="74" t="s">
        <v>16</v>
      </c>
      <c r="D10" s="11" t="s">
        <v>23</v>
      </c>
      <c r="E10" s="12">
        <v>303</v>
      </c>
      <c r="F10" s="12">
        <f>[1]تجميعي!S6</f>
        <v>324</v>
      </c>
      <c r="G10" s="12">
        <f>[1]تجميعي!S24</f>
        <v>287</v>
      </c>
      <c r="H10" s="12">
        <f>[1]تجميعي!S42</f>
        <v>275</v>
      </c>
      <c r="I10" s="12">
        <f>[1]تجميعي!S60</f>
        <v>263</v>
      </c>
      <c r="J10" s="12">
        <f>[1]تجميعي!S78</f>
        <v>262</v>
      </c>
      <c r="K10" s="12">
        <f>[1]تجميعي!S97</f>
        <v>234</v>
      </c>
      <c r="L10" s="12"/>
      <c r="M10" s="12"/>
      <c r="N10" s="13"/>
      <c r="O10" s="13"/>
      <c r="P10" s="13"/>
      <c r="Q10" s="12"/>
      <c r="R10" s="76">
        <f>SUM(F10:Q10)</f>
        <v>1645</v>
      </c>
      <c r="S10" s="78">
        <f>(F10-E10)/E10</f>
        <v>6.9306930693069313E-2</v>
      </c>
    </row>
    <row r="11" spans="3:41" ht="15.75" customHeight="1" thickBot="1">
      <c r="C11" s="75"/>
      <c r="D11" s="15" t="s">
        <v>24</v>
      </c>
      <c r="E11" s="16">
        <v>0</v>
      </c>
      <c r="F11" s="17">
        <f t="shared" ref="F11:K11" si="2">(F10-E10)/E10</f>
        <v>6.9306930693069313E-2</v>
      </c>
      <c r="G11" s="18">
        <f t="shared" si="2"/>
        <v>-0.11419753086419752</v>
      </c>
      <c r="H11" s="19">
        <f>(H10-G10)/G10</f>
        <v>-4.1811846689895474E-2</v>
      </c>
      <c r="I11" s="18">
        <f>(I10-H10)/H10</f>
        <v>-4.363636363636364E-2</v>
      </c>
      <c r="J11" s="16">
        <f t="shared" si="2"/>
        <v>-3.8022813688212928E-3</v>
      </c>
      <c r="K11" s="18">
        <f t="shared" si="2"/>
        <v>-0.10687022900763359</v>
      </c>
      <c r="L11" s="17"/>
      <c r="M11" s="18"/>
      <c r="N11" s="17"/>
      <c r="O11" s="18"/>
      <c r="P11" s="17"/>
      <c r="Q11" s="17"/>
      <c r="R11" s="77"/>
      <c r="S11" s="79"/>
    </row>
    <row r="12" spans="3:41" ht="15.75" customHeight="1">
      <c r="C12" s="74" t="s">
        <v>5</v>
      </c>
      <c r="D12" s="11" t="s">
        <v>23</v>
      </c>
      <c r="E12" s="12">
        <v>387</v>
      </c>
      <c r="F12" s="12">
        <f>[1]تجميعي!S7</f>
        <v>403</v>
      </c>
      <c r="G12" s="12">
        <f>[1]تجميعي!S25</f>
        <v>354</v>
      </c>
      <c r="H12" s="12">
        <f>[1]تجميعي!S43</f>
        <v>399</v>
      </c>
      <c r="I12" s="12">
        <f>[1]تجميعي!S61</f>
        <v>395</v>
      </c>
      <c r="J12" s="12">
        <f>[1]تجميعي!S79</f>
        <v>397</v>
      </c>
      <c r="K12" s="12">
        <f>[1]تجميعي!S98</f>
        <v>399</v>
      </c>
      <c r="L12" s="12"/>
      <c r="M12" s="12"/>
      <c r="N12" s="13"/>
      <c r="O12" s="13"/>
      <c r="P12" s="13"/>
      <c r="Q12" s="12"/>
      <c r="R12" s="76">
        <f>SUM(F12:Q12)</f>
        <v>2347</v>
      </c>
      <c r="S12" s="78">
        <f>(F12-E12)/E12</f>
        <v>4.1343669250645997E-2</v>
      </c>
    </row>
    <row r="13" spans="3:41" ht="15.75" customHeight="1" thickBot="1">
      <c r="C13" s="75"/>
      <c r="D13" s="15" t="s">
        <v>24</v>
      </c>
      <c r="E13" s="16">
        <v>0</v>
      </c>
      <c r="F13" s="17">
        <f t="shared" ref="F13:K13" si="3">(F12-E12)/E12</f>
        <v>4.1343669250645997E-2</v>
      </c>
      <c r="G13" s="18">
        <f t="shared" si="3"/>
        <v>-0.12158808933002481</v>
      </c>
      <c r="H13" s="17">
        <f>(H12-G12)/G12</f>
        <v>0.1271186440677966</v>
      </c>
      <c r="I13" s="18">
        <f>(I12-H12)/H12</f>
        <v>-1.0025062656641603E-2</v>
      </c>
      <c r="J13" s="17">
        <f t="shared" si="3"/>
        <v>5.0632911392405064E-3</v>
      </c>
      <c r="K13" s="17">
        <f t="shared" si="3"/>
        <v>5.0377833753148613E-3</v>
      </c>
      <c r="L13" s="18"/>
      <c r="M13" s="18"/>
      <c r="N13" s="17"/>
      <c r="O13" s="18"/>
      <c r="P13" s="17"/>
      <c r="Q13" s="17"/>
      <c r="R13" s="77"/>
      <c r="S13" s="79"/>
    </row>
    <row r="14" spans="3:41" ht="15.75" customHeight="1">
      <c r="C14" s="74" t="s">
        <v>6</v>
      </c>
      <c r="D14" s="11" t="s">
        <v>23</v>
      </c>
      <c r="E14" s="12">
        <v>587</v>
      </c>
      <c r="F14" s="12">
        <f>[1]تجميعي!S8</f>
        <v>624</v>
      </c>
      <c r="G14" s="12">
        <f>[1]تجميعي!S26</f>
        <v>564</v>
      </c>
      <c r="H14" s="12">
        <f>[1]تجميعي!S44</f>
        <v>627</v>
      </c>
      <c r="I14" s="12">
        <f>[1]تجميعي!S62</f>
        <v>630</v>
      </c>
      <c r="J14" s="12">
        <f>[1]تجميعي!S80</f>
        <v>641</v>
      </c>
      <c r="K14" s="12">
        <f>[1]تجميعي!S99</f>
        <v>649</v>
      </c>
      <c r="L14" s="12"/>
      <c r="M14" s="12"/>
      <c r="N14" s="13"/>
      <c r="O14" s="13"/>
      <c r="P14" s="13"/>
      <c r="Q14" s="12"/>
      <c r="R14" s="76">
        <f>SUM(F14:Q14)</f>
        <v>3735</v>
      </c>
      <c r="S14" s="78">
        <f>(F14-E14)/E14</f>
        <v>6.3032367972742753E-2</v>
      </c>
    </row>
    <row r="15" spans="3:41" ht="15.75" customHeight="1" thickBot="1">
      <c r="C15" s="75"/>
      <c r="D15" s="15" t="s">
        <v>24</v>
      </c>
      <c r="E15" s="16">
        <v>0</v>
      </c>
      <c r="F15" s="17">
        <f t="shared" ref="F15:K15" si="4">(F14-E14)/E14</f>
        <v>6.3032367972742753E-2</v>
      </c>
      <c r="G15" s="18">
        <f t="shared" si="4"/>
        <v>-9.6153846153846159E-2</v>
      </c>
      <c r="H15" s="17">
        <f>(H14-G14)/G14</f>
        <v>0.11170212765957446</v>
      </c>
      <c r="I15" s="16">
        <f>(I14-H14)/H14</f>
        <v>4.7846889952153108E-3</v>
      </c>
      <c r="J15" s="17">
        <f t="shared" si="4"/>
        <v>1.7460317460317461E-2</v>
      </c>
      <c r="K15" s="17">
        <f t="shared" si="4"/>
        <v>1.2480499219968799E-2</v>
      </c>
      <c r="L15" s="18"/>
      <c r="M15" s="18"/>
      <c r="N15" s="17"/>
      <c r="O15" s="18"/>
      <c r="P15" s="17"/>
      <c r="Q15" s="17"/>
      <c r="R15" s="77"/>
      <c r="S15" s="79"/>
    </row>
    <row r="16" spans="3:41" ht="15.75" customHeight="1">
      <c r="C16" s="74" t="s">
        <v>7</v>
      </c>
      <c r="D16" s="11" t="s">
        <v>23</v>
      </c>
      <c r="E16" s="12">
        <v>351</v>
      </c>
      <c r="F16" s="12">
        <f>[1]تجميعي!S9</f>
        <v>361</v>
      </c>
      <c r="G16" s="12">
        <f>[1]تجميعي!S27</f>
        <v>331</v>
      </c>
      <c r="H16" s="12">
        <f>[1]تجميعي!S45</f>
        <v>433</v>
      </c>
      <c r="I16" s="12">
        <f>[1]تجميعي!S63</f>
        <v>392</v>
      </c>
      <c r="J16" s="12">
        <f>[1]تجميعي!S81</f>
        <v>354</v>
      </c>
      <c r="K16" s="12">
        <f>[1]تجميعي!S100</f>
        <v>333</v>
      </c>
      <c r="L16" s="12"/>
      <c r="M16" s="12"/>
      <c r="N16" s="13"/>
      <c r="O16" s="13"/>
      <c r="P16" s="13"/>
      <c r="Q16" s="12"/>
      <c r="R16" s="76">
        <f>SUM(F16:Q16)</f>
        <v>2204</v>
      </c>
      <c r="S16" s="78">
        <f>(F16-E16)/E16</f>
        <v>2.8490028490028491E-2</v>
      </c>
    </row>
    <row r="17" spans="3:23" ht="15.75" customHeight="1" thickBot="1">
      <c r="C17" s="75"/>
      <c r="D17" s="15" t="s">
        <v>24</v>
      </c>
      <c r="E17" s="16">
        <v>0</v>
      </c>
      <c r="F17" s="17">
        <f t="shared" ref="F17:K17" si="5">(F16-E16)/E16</f>
        <v>2.8490028490028491E-2</v>
      </c>
      <c r="G17" s="18">
        <f t="shared" si="5"/>
        <v>-8.3102493074792241E-2</v>
      </c>
      <c r="H17" s="17">
        <f>(H16-G16)/G16</f>
        <v>0.30815709969788518</v>
      </c>
      <c r="I17" s="18">
        <f>(I16-H16)/H16</f>
        <v>-9.4688221709006926E-2</v>
      </c>
      <c r="J17" s="19">
        <f t="shared" si="5"/>
        <v>-9.6938775510204078E-2</v>
      </c>
      <c r="K17" s="18">
        <f t="shared" si="5"/>
        <v>-5.9322033898305086E-2</v>
      </c>
      <c r="L17" s="18"/>
      <c r="M17" s="18"/>
      <c r="N17" s="17"/>
      <c r="O17" s="18"/>
      <c r="P17" s="17"/>
      <c r="Q17" s="17"/>
      <c r="R17" s="77"/>
      <c r="S17" s="79"/>
    </row>
    <row r="18" spans="3:23" ht="15.75" customHeight="1">
      <c r="C18" s="74" t="s">
        <v>8</v>
      </c>
      <c r="D18" s="11" t="s">
        <v>23</v>
      </c>
      <c r="E18" s="12">
        <v>758</v>
      </c>
      <c r="F18" s="12">
        <f>[1]تجميعي!S10</f>
        <v>714</v>
      </c>
      <c r="G18" s="12">
        <f>[1]تجميعي!S28</f>
        <v>620</v>
      </c>
      <c r="H18" s="12">
        <f>[1]تجميعي!S46</f>
        <v>682</v>
      </c>
      <c r="I18" s="12">
        <f>[1]تجميعي!S64</f>
        <v>712</v>
      </c>
      <c r="J18" s="12">
        <f>[1]تجميعي!S82</f>
        <v>710</v>
      </c>
      <c r="K18" s="12">
        <f>[1]تجميعي!S101</f>
        <v>687</v>
      </c>
      <c r="L18" s="12"/>
      <c r="M18" s="12"/>
      <c r="N18" s="13"/>
      <c r="O18" s="13"/>
      <c r="P18" s="13"/>
      <c r="Q18" s="12"/>
      <c r="R18" s="76">
        <f>SUM(F18:Q18)</f>
        <v>4125</v>
      </c>
      <c r="S18" s="83">
        <f>(F18-E18)/E18</f>
        <v>-5.8047493403693931E-2</v>
      </c>
    </row>
    <row r="19" spans="3:23" ht="15.75" customHeight="1" thickBot="1">
      <c r="C19" s="75"/>
      <c r="D19" s="15" t="s">
        <v>24</v>
      </c>
      <c r="E19" s="16">
        <v>0</v>
      </c>
      <c r="F19" s="19">
        <f t="shared" ref="F19:K19" si="6">(F18-E18)/E18</f>
        <v>-5.8047493403693931E-2</v>
      </c>
      <c r="G19" s="19">
        <f t="shared" si="6"/>
        <v>-0.13165266106442577</v>
      </c>
      <c r="H19" s="17">
        <f>(H18-G18)/G18</f>
        <v>0.1</v>
      </c>
      <c r="I19" s="18">
        <f>(I18-H18)/H18</f>
        <v>4.398826979472141E-2</v>
      </c>
      <c r="J19" s="16">
        <f t="shared" si="6"/>
        <v>-2.8089887640449437E-3</v>
      </c>
      <c r="K19" s="19">
        <f t="shared" si="6"/>
        <v>-3.2394366197183097E-2</v>
      </c>
      <c r="L19" s="18"/>
      <c r="M19" s="18"/>
      <c r="N19" s="17"/>
      <c r="O19" s="17"/>
      <c r="P19" s="17"/>
      <c r="Q19" s="17"/>
      <c r="R19" s="77"/>
      <c r="S19" s="84"/>
    </row>
    <row r="20" spans="3:23" ht="15.75" customHeight="1">
      <c r="C20" s="74" t="s">
        <v>9</v>
      </c>
      <c r="D20" s="11" t="s">
        <v>23</v>
      </c>
      <c r="E20" s="12">
        <v>166</v>
      </c>
      <c r="F20" s="12">
        <f>[1]تجميعي!S11</f>
        <v>149</v>
      </c>
      <c r="G20" s="12">
        <f>[1]تجميعي!S29</f>
        <v>146</v>
      </c>
      <c r="H20" s="12">
        <f>[1]تجميعي!S47</f>
        <v>139</v>
      </c>
      <c r="I20" s="12">
        <f>[1]تجميعي!S65</f>
        <v>139</v>
      </c>
      <c r="J20" s="12">
        <f>[1]تجميعي!S83</f>
        <v>123</v>
      </c>
      <c r="K20" s="12">
        <f>[1]تجميعي!S102</f>
        <v>119</v>
      </c>
      <c r="L20" s="12"/>
      <c r="M20" s="12"/>
      <c r="N20" s="13"/>
      <c r="O20" s="13"/>
      <c r="P20" s="13"/>
      <c r="Q20" s="12"/>
      <c r="R20" s="76">
        <f>SUM(F20:Q20)</f>
        <v>815</v>
      </c>
      <c r="S20" s="83">
        <f>(F20-E20)/E20</f>
        <v>-0.10240963855421686</v>
      </c>
      <c r="U20" s="20"/>
      <c r="V20" s="20"/>
      <c r="W20" s="20"/>
    </row>
    <row r="21" spans="3:23" ht="15.75" customHeight="1" thickBot="1">
      <c r="C21" s="75"/>
      <c r="D21" s="15" t="s">
        <v>24</v>
      </c>
      <c r="E21" s="16">
        <v>0</v>
      </c>
      <c r="F21" s="19">
        <f t="shared" ref="F21:K21" si="7">(F20-E20)/E20</f>
        <v>-0.10240963855421686</v>
      </c>
      <c r="G21" s="19">
        <f t="shared" si="7"/>
        <v>-2.0134228187919462E-2</v>
      </c>
      <c r="H21" s="19">
        <f>(H20-G20)/G20</f>
        <v>-4.7945205479452052E-2</v>
      </c>
      <c r="I21" s="16">
        <f>(I20-H20)/H20</f>
        <v>0</v>
      </c>
      <c r="J21" s="19">
        <f t="shared" si="7"/>
        <v>-0.11510791366906475</v>
      </c>
      <c r="K21" s="18">
        <f t="shared" si="7"/>
        <v>-3.2520325203252036E-2</v>
      </c>
      <c r="L21" s="18"/>
      <c r="M21" s="18"/>
      <c r="N21" s="17"/>
      <c r="O21" s="17"/>
      <c r="P21" s="17"/>
      <c r="Q21" s="17"/>
      <c r="R21" s="77"/>
      <c r="S21" s="84"/>
      <c r="U21" s="20"/>
    </row>
    <row r="22" spans="3:23" ht="15.75" customHeight="1">
      <c r="C22" s="85" t="s">
        <v>10</v>
      </c>
      <c r="D22" s="11" t="s">
        <v>23</v>
      </c>
      <c r="E22" s="12">
        <v>390</v>
      </c>
      <c r="F22" s="21">
        <f>[1]تجميعي!S12</f>
        <v>312</v>
      </c>
      <c r="G22" s="21">
        <f>[1]تجميعي!S30</f>
        <v>319</v>
      </c>
      <c r="H22" s="21">
        <f>[1]تجميعي!S48</f>
        <v>347</v>
      </c>
      <c r="I22" s="21">
        <f>[1]تجميعي!S66</f>
        <v>337</v>
      </c>
      <c r="J22" s="21">
        <f>[1]تجميعي!S84</f>
        <v>320</v>
      </c>
      <c r="K22" s="21">
        <f>[1]تجميعي!S103</f>
        <v>279</v>
      </c>
      <c r="L22" s="21"/>
      <c r="M22" s="21"/>
      <c r="N22" s="22"/>
      <c r="O22" s="22"/>
      <c r="P22" s="22"/>
      <c r="Q22" s="21"/>
      <c r="R22" s="76">
        <f>SUM(F22:Q22)</f>
        <v>1914</v>
      </c>
      <c r="S22" s="83">
        <f>(F22-E22)/E22</f>
        <v>-0.2</v>
      </c>
      <c r="U22" s="20"/>
    </row>
    <row r="23" spans="3:23" ht="15.75" customHeight="1" thickBot="1">
      <c r="C23" s="86"/>
      <c r="D23" s="15" t="s">
        <v>24</v>
      </c>
      <c r="E23" s="16">
        <v>0</v>
      </c>
      <c r="F23" s="19">
        <f t="shared" ref="F23:K23" si="8">(F22-E22)/E22</f>
        <v>-0.2</v>
      </c>
      <c r="G23" s="17">
        <f t="shared" si="8"/>
        <v>2.2435897435897436E-2</v>
      </c>
      <c r="H23" s="17">
        <f>(H22-G22)/G22</f>
        <v>8.7774294670846395E-2</v>
      </c>
      <c r="I23" s="19">
        <f>(I22-H22)/H22</f>
        <v>-2.8818443804034581E-2</v>
      </c>
      <c r="J23" s="19">
        <f t="shared" si="8"/>
        <v>-5.0445103857566766E-2</v>
      </c>
      <c r="K23" s="18">
        <f t="shared" si="8"/>
        <v>-0.12812499999999999</v>
      </c>
      <c r="L23" s="18"/>
      <c r="M23" s="18"/>
      <c r="N23" s="17"/>
      <c r="O23" s="17"/>
      <c r="P23" s="17"/>
      <c r="Q23" s="17"/>
      <c r="R23" s="77"/>
      <c r="S23" s="84"/>
      <c r="U23" s="20"/>
    </row>
    <row r="24" spans="3:23" ht="15.75" customHeight="1">
      <c r="C24" s="87" t="s">
        <v>11</v>
      </c>
      <c r="D24" s="11" t="s">
        <v>23</v>
      </c>
      <c r="E24" s="12">
        <v>265</v>
      </c>
      <c r="F24" s="12">
        <f>[1]تجميعي!S13</f>
        <v>308</v>
      </c>
      <c r="G24" s="12">
        <f>[1]تجميعي!S31</f>
        <v>284</v>
      </c>
      <c r="H24" s="12">
        <f>[1]تجميعي!S49</f>
        <v>304</v>
      </c>
      <c r="I24" s="12">
        <f>[1]تجميعي!S67</f>
        <v>259</v>
      </c>
      <c r="J24" s="12">
        <f>[1]تجميعي!S85</f>
        <v>225</v>
      </c>
      <c r="K24" s="12">
        <f>[1]تجميعي!S104</f>
        <v>244</v>
      </c>
      <c r="L24" s="12"/>
      <c r="M24" s="12"/>
      <c r="N24" s="13"/>
      <c r="O24" s="13"/>
      <c r="P24" s="13"/>
      <c r="Q24" s="12"/>
      <c r="R24" s="76">
        <f>SUM(F24:Q24)</f>
        <v>1624</v>
      </c>
      <c r="S24" s="78">
        <f>(F24-E24)/E24</f>
        <v>0.16226415094339622</v>
      </c>
      <c r="U24" s="20"/>
    </row>
    <row r="25" spans="3:23" ht="15.75" customHeight="1" thickBot="1">
      <c r="C25" s="88"/>
      <c r="D25" s="15" t="s">
        <v>24</v>
      </c>
      <c r="E25" s="16">
        <v>0</v>
      </c>
      <c r="F25" s="17">
        <f t="shared" ref="F25:K25" si="9">(F24-E24)/E24</f>
        <v>0.16226415094339622</v>
      </c>
      <c r="G25" s="18">
        <f t="shared" si="9"/>
        <v>-7.792207792207792E-2</v>
      </c>
      <c r="H25" s="17">
        <f>(H24-G24)/G24</f>
        <v>7.0422535211267609E-2</v>
      </c>
      <c r="I25" s="18">
        <f>(I24-H24)/H24</f>
        <v>-0.14802631578947367</v>
      </c>
      <c r="J25" s="19">
        <f t="shared" si="9"/>
        <v>-0.13127413127413126</v>
      </c>
      <c r="K25" s="17">
        <f t="shared" si="9"/>
        <v>8.4444444444444447E-2</v>
      </c>
      <c r="L25" s="18"/>
      <c r="M25" s="18"/>
      <c r="N25" s="17"/>
      <c r="O25" s="17"/>
      <c r="P25" s="17"/>
      <c r="Q25" s="17"/>
      <c r="R25" s="77"/>
      <c r="S25" s="79"/>
      <c r="U25" s="20"/>
    </row>
    <row r="26" spans="3:23" ht="15.75" customHeight="1">
      <c r="C26" s="87" t="s">
        <v>12</v>
      </c>
      <c r="D26" s="11" t="s">
        <v>23</v>
      </c>
      <c r="E26" s="12">
        <v>112</v>
      </c>
      <c r="F26" s="12">
        <f>[1]تجميعي!S14</f>
        <v>116</v>
      </c>
      <c r="G26" s="12">
        <f>[1]تجميعي!S32</f>
        <v>126</v>
      </c>
      <c r="H26" s="12">
        <f>[1]تجميعي!S50</f>
        <v>168</v>
      </c>
      <c r="I26" s="12">
        <f>[1]تجميعي!S68</f>
        <v>182</v>
      </c>
      <c r="J26" s="12">
        <f>[1]تجميعي!S86</f>
        <v>194</v>
      </c>
      <c r="K26" s="12">
        <f>[1]تجميعي!S105</f>
        <v>185</v>
      </c>
      <c r="L26" s="12"/>
      <c r="M26" s="12"/>
      <c r="N26" s="13"/>
      <c r="O26" s="13"/>
      <c r="P26" s="13"/>
      <c r="Q26" s="12"/>
      <c r="R26" s="76">
        <f>SUM(F26:Q26)</f>
        <v>971</v>
      </c>
      <c r="S26" s="78">
        <f>(F26-E26)/E26</f>
        <v>3.5714285714285712E-2</v>
      </c>
      <c r="U26" s="20"/>
    </row>
    <row r="27" spans="3:23" ht="15.75" customHeight="1" thickBot="1">
      <c r="C27" s="88"/>
      <c r="D27" s="15" t="s">
        <v>24</v>
      </c>
      <c r="E27" s="16">
        <v>0</v>
      </c>
      <c r="F27" s="17">
        <f t="shared" ref="F27:K27" si="10">(F26-E26)/E26</f>
        <v>3.5714285714285712E-2</v>
      </c>
      <c r="G27" s="17">
        <f t="shared" si="10"/>
        <v>8.6206896551724144E-2</v>
      </c>
      <c r="H27" s="17">
        <f>(H26-G26)/G26</f>
        <v>0.33333333333333331</v>
      </c>
      <c r="I27" s="17">
        <f>(I26-H26)/H26</f>
        <v>8.3333333333333329E-2</v>
      </c>
      <c r="J27" s="17">
        <f t="shared" si="10"/>
        <v>6.5934065934065936E-2</v>
      </c>
      <c r="K27" s="19">
        <f t="shared" si="10"/>
        <v>-4.6391752577319589E-2</v>
      </c>
      <c r="L27" s="18"/>
      <c r="M27" s="18"/>
      <c r="N27" s="17"/>
      <c r="O27" s="18"/>
      <c r="P27" s="18"/>
      <c r="Q27" s="17"/>
      <c r="R27" s="77"/>
      <c r="S27" s="79"/>
      <c r="U27" s="20"/>
    </row>
    <row r="28" spans="3:23" ht="15.75" customHeight="1">
      <c r="C28" s="87" t="s">
        <v>13</v>
      </c>
      <c r="D28" s="11" t="s">
        <v>23</v>
      </c>
      <c r="E28" s="12">
        <v>104</v>
      </c>
      <c r="F28" s="12">
        <f>[1]تجميعي!S15</f>
        <v>143</v>
      </c>
      <c r="G28" s="12">
        <f>[1]تجميعي!S33</f>
        <v>185</v>
      </c>
      <c r="H28" s="12">
        <f>[1]تجميعي!S51</f>
        <v>203</v>
      </c>
      <c r="I28" s="12">
        <f>[1]تجميعي!S69</f>
        <v>237</v>
      </c>
      <c r="J28" s="12">
        <f>[1]تجميعي!S87</f>
        <v>217</v>
      </c>
      <c r="K28" s="12">
        <f>[1]تجميعي!S106</f>
        <v>203</v>
      </c>
      <c r="L28" s="12"/>
      <c r="M28" s="12"/>
      <c r="N28" s="13"/>
      <c r="O28" s="13"/>
      <c r="P28" s="13"/>
      <c r="Q28" s="12"/>
      <c r="R28" s="76">
        <f>SUM(F28:Q28)</f>
        <v>1188</v>
      </c>
      <c r="S28" s="78">
        <f>(F28-E28)/E28</f>
        <v>0.375</v>
      </c>
    </row>
    <row r="29" spans="3:23" ht="15.75" customHeight="1" thickBot="1">
      <c r="C29" s="88"/>
      <c r="D29" s="15" t="s">
        <v>24</v>
      </c>
      <c r="E29" s="16">
        <v>0</v>
      </c>
      <c r="F29" s="17">
        <f t="shared" ref="F29:K29" si="11">(F28-E28)/E28</f>
        <v>0.375</v>
      </c>
      <c r="G29" s="17">
        <f t="shared" si="11"/>
        <v>0.2937062937062937</v>
      </c>
      <c r="H29" s="17">
        <f>(H28-G28)/G28</f>
        <v>9.7297297297297303E-2</v>
      </c>
      <c r="I29" s="17">
        <f>(I28-H28)/H28</f>
        <v>0.16748768472906403</v>
      </c>
      <c r="J29" s="19">
        <f t="shared" si="11"/>
        <v>-8.4388185654008435E-2</v>
      </c>
      <c r="K29" s="19">
        <f t="shared" si="11"/>
        <v>-6.4516129032258063E-2</v>
      </c>
      <c r="L29" s="17"/>
      <c r="M29" s="18"/>
      <c r="N29" s="17"/>
      <c r="O29" s="18"/>
      <c r="P29" s="16"/>
      <c r="Q29" s="17"/>
      <c r="R29" s="77"/>
      <c r="S29" s="79"/>
    </row>
    <row r="30" spans="3:23" ht="15.75" customHeight="1">
      <c r="C30" s="87" t="s">
        <v>14</v>
      </c>
      <c r="D30" s="11" t="s">
        <v>23</v>
      </c>
      <c r="E30" s="12">
        <v>187</v>
      </c>
      <c r="F30" s="23">
        <f>[1]تجميعي!S16</f>
        <v>147</v>
      </c>
      <c r="G30" s="23">
        <f>[1]تجميعي!S34</f>
        <v>131</v>
      </c>
      <c r="H30" s="23">
        <f>[1]تجميعي!S52</f>
        <v>170</v>
      </c>
      <c r="I30" s="23">
        <f>[1]تجميعي!S70</f>
        <v>160</v>
      </c>
      <c r="J30" s="23">
        <f>[1]تجميعي!S88</f>
        <v>115</v>
      </c>
      <c r="K30" s="12">
        <f>[1]تجميعي!S107</f>
        <v>87</v>
      </c>
      <c r="L30" s="12"/>
      <c r="M30" s="12"/>
      <c r="N30" s="24"/>
      <c r="O30" s="24"/>
      <c r="P30" s="24"/>
      <c r="Q30" s="12"/>
      <c r="R30" s="76">
        <f>SUM(F30:Q30)</f>
        <v>810</v>
      </c>
      <c r="S30" s="83">
        <f>(F30-E30)/E30</f>
        <v>-0.21390374331550802</v>
      </c>
    </row>
    <row r="31" spans="3:23" ht="15.75" customHeight="1" thickBot="1">
      <c r="C31" s="88"/>
      <c r="D31" s="15" t="s">
        <v>24</v>
      </c>
      <c r="E31" s="25">
        <v>0</v>
      </c>
      <c r="F31" s="19">
        <f t="shared" ref="F31:K31" si="12">(F30-E30)/E30</f>
        <v>-0.21390374331550802</v>
      </c>
      <c r="G31" s="19">
        <f t="shared" si="12"/>
        <v>-0.10884353741496598</v>
      </c>
      <c r="H31" s="17">
        <f>(H30-G30)/G30</f>
        <v>0.29770992366412213</v>
      </c>
      <c r="I31" s="18">
        <f>(I30-H30)/H30</f>
        <v>-5.8823529411764705E-2</v>
      </c>
      <c r="J31" s="19">
        <f t="shared" si="12"/>
        <v>-0.28125</v>
      </c>
      <c r="K31" s="19">
        <f t="shared" si="12"/>
        <v>-0.24347826086956523</v>
      </c>
      <c r="L31" s="18"/>
      <c r="M31" s="18"/>
      <c r="N31" s="17"/>
      <c r="O31" s="17"/>
      <c r="P31" s="17"/>
      <c r="Q31" s="17"/>
      <c r="R31" s="77"/>
      <c r="S31" s="84"/>
    </row>
    <row r="32" spans="3:23" ht="15.75" customHeight="1">
      <c r="C32" s="87" t="s">
        <v>17</v>
      </c>
      <c r="D32" s="11" t="s">
        <v>23</v>
      </c>
      <c r="E32" s="12">
        <v>136</v>
      </c>
      <c r="F32" s="23">
        <f>[1]تجميعي!S17</f>
        <v>161</v>
      </c>
      <c r="G32" s="23">
        <f>[1]تجميعي!S35</f>
        <v>155</v>
      </c>
      <c r="H32" s="23">
        <f>[1]تجميعي!S53</f>
        <v>175</v>
      </c>
      <c r="I32" s="23">
        <f>[1]تجميعي!S70</f>
        <v>160</v>
      </c>
      <c r="J32" s="23">
        <f>[1]تجميعي!S89</f>
        <v>148</v>
      </c>
      <c r="K32" s="12">
        <f>[1]تجميعي!S108</f>
        <v>145</v>
      </c>
      <c r="L32" s="12"/>
      <c r="M32" s="12"/>
      <c r="N32" s="23"/>
      <c r="O32" s="23"/>
      <c r="P32" s="23"/>
      <c r="Q32" s="12"/>
      <c r="R32" s="76">
        <f>SUM(F32:Q32)</f>
        <v>944</v>
      </c>
      <c r="S32" s="78">
        <f>(F32-E32)/E32</f>
        <v>0.18382352941176472</v>
      </c>
    </row>
    <row r="33" spans="3:40" ht="15.75" customHeight="1" thickBot="1">
      <c r="C33" s="88"/>
      <c r="D33" s="15" t="s">
        <v>24</v>
      </c>
      <c r="E33" s="25">
        <v>0</v>
      </c>
      <c r="F33" s="25">
        <v>0</v>
      </c>
      <c r="G33" s="18">
        <f t="shared" ref="G33:K33" si="13">(G32-F32)/F32</f>
        <v>-3.7267080745341616E-2</v>
      </c>
      <c r="H33" s="17">
        <f t="shared" si="13"/>
        <v>0.12903225806451613</v>
      </c>
      <c r="I33" s="19">
        <f t="shared" si="13"/>
        <v>-8.5714285714285715E-2</v>
      </c>
      <c r="J33" s="19">
        <f t="shared" si="13"/>
        <v>-7.4999999999999997E-2</v>
      </c>
      <c r="K33" s="19">
        <f t="shared" si="13"/>
        <v>-2.0270270270270271E-2</v>
      </c>
      <c r="L33" s="18"/>
      <c r="M33" s="18"/>
      <c r="N33" s="17"/>
      <c r="O33" s="18"/>
      <c r="P33" s="17"/>
      <c r="Q33" s="19"/>
      <c r="R33" s="77"/>
      <c r="S33" s="79"/>
    </row>
    <row r="34" spans="3:40" ht="15.75" customHeight="1">
      <c r="C34" s="87" t="s">
        <v>18</v>
      </c>
      <c r="D34" s="11" t="s">
        <v>23</v>
      </c>
      <c r="E34" s="12">
        <v>0</v>
      </c>
      <c r="F34" s="23">
        <f>[1]تجميعي!S19</f>
        <v>0</v>
      </c>
      <c r="G34" s="23">
        <f>[1]تجميعي!S37</f>
        <v>0</v>
      </c>
      <c r="H34" s="23">
        <f>[1]تجميعي!S55</f>
        <v>0</v>
      </c>
      <c r="I34" s="23">
        <v>0</v>
      </c>
      <c r="J34" s="23">
        <f>[1]تجميعي!S90</f>
        <v>98</v>
      </c>
      <c r="K34" s="12">
        <f>[1]تجميعي!S109</f>
        <v>99</v>
      </c>
      <c r="L34" s="12"/>
      <c r="M34" s="12"/>
      <c r="N34" s="23"/>
      <c r="O34" s="23"/>
      <c r="P34" s="23"/>
      <c r="Q34" s="12"/>
      <c r="R34" s="76">
        <f>SUM(F34:Q34)</f>
        <v>197</v>
      </c>
      <c r="S34" s="89" t="s">
        <v>39</v>
      </c>
    </row>
    <row r="35" spans="3:40" ht="15.75" customHeight="1" thickBot="1">
      <c r="C35" s="88"/>
      <c r="D35" s="15" t="s">
        <v>24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17">
        <f t="shared" ref="K35" si="14">(K34-J34)/J34</f>
        <v>1.020408163265306E-2</v>
      </c>
      <c r="L35" s="18"/>
      <c r="M35" s="18"/>
      <c r="N35" s="17"/>
      <c r="O35" s="18"/>
      <c r="P35" s="17"/>
      <c r="Q35" s="19"/>
      <c r="R35" s="77"/>
      <c r="S35" s="90"/>
    </row>
    <row r="36" spans="3:40" ht="18" customHeight="1">
      <c r="C36" s="91" t="s">
        <v>26</v>
      </c>
      <c r="D36" s="92"/>
      <c r="E36" s="26">
        <f>E28+E26+E24+E22+E20+E18+E16+E14+E12+E10+E8+E6+E30+E32+E34</f>
        <v>5116</v>
      </c>
      <c r="F36" s="26">
        <f t="shared" ref="F36:K36" si="15">F28+F26+F24+F22+F20+F18+F16+F14+F12+F10+F8+F6+F30+F32+F34</f>
        <v>5311</v>
      </c>
      <c r="G36" s="26">
        <f t="shared" si="15"/>
        <v>4863</v>
      </c>
      <c r="H36" s="26">
        <f t="shared" si="15"/>
        <v>5484.4</v>
      </c>
      <c r="I36" s="26">
        <f t="shared" si="15"/>
        <v>5376.4</v>
      </c>
      <c r="J36" s="26">
        <f t="shared" si="15"/>
        <v>5274</v>
      </c>
      <c r="K36" s="26">
        <f t="shared" si="15"/>
        <v>5059</v>
      </c>
      <c r="L36" s="26"/>
      <c r="M36" s="26"/>
      <c r="N36" s="26"/>
      <c r="O36" s="26"/>
      <c r="P36" s="26"/>
      <c r="Q36" s="26"/>
      <c r="R36" s="93">
        <f>SUM(F36:Q36)</f>
        <v>31367.8</v>
      </c>
      <c r="S36" s="95">
        <f>(F36-E36)/E36</f>
        <v>3.8115715402658325E-2</v>
      </c>
      <c r="AL36" s="27"/>
      <c r="AM36" s="27"/>
      <c r="AN36" s="27"/>
    </row>
    <row r="37" spans="3:40" ht="18" customHeight="1" thickBot="1">
      <c r="C37" s="97" t="s">
        <v>24</v>
      </c>
      <c r="D37" s="98"/>
      <c r="E37" s="28">
        <v>0</v>
      </c>
      <c r="F37" s="29">
        <f t="shared" ref="F37:K37" si="16">(F36-E36)/E36</f>
        <v>3.8115715402658325E-2</v>
      </c>
      <c r="G37" s="30">
        <f t="shared" si="16"/>
        <v>-8.4353229147053288E-2</v>
      </c>
      <c r="H37" s="29">
        <f t="shared" si="16"/>
        <v>0.12778120501747886</v>
      </c>
      <c r="I37" s="30">
        <f t="shared" si="16"/>
        <v>-1.9692217927211729E-2</v>
      </c>
      <c r="J37" s="29">
        <f t="shared" si="16"/>
        <v>-1.9046201919499971E-2</v>
      </c>
      <c r="K37" s="30">
        <f t="shared" si="16"/>
        <v>-4.0766021994690933E-2</v>
      </c>
      <c r="L37" s="30"/>
      <c r="M37" s="30"/>
      <c r="N37" s="29"/>
      <c r="O37" s="29"/>
      <c r="P37" s="29"/>
      <c r="Q37" s="29"/>
      <c r="R37" s="94"/>
      <c r="S37" s="96"/>
      <c r="AL37" s="27"/>
      <c r="AM37" s="27"/>
      <c r="AN37" s="27"/>
    </row>
  </sheetData>
  <mergeCells count="51">
    <mergeCell ref="C34:C35"/>
    <mergeCell ref="R34:R35"/>
    <mergeCell ref="S34:S35"/>
    <mergeCell ref="C36:D36"/>
    <mergeCell ref="R36:R37"/>
    <mergeCell ref="S36:S37"/>
    <mergeCell ref="C37:D37"/>
    <mergeCell ref="C30:C31"/>
    <mergeCell ref="R30:R31"/>
    <mergeCell ref="S30:S31"/>
    <mergeCell ref="C32:C33"/>
    <mergeCell ref="R32:R33"/>
    <mergeCell ref="S32:S33"/>
    <mergeCell ref="C26:C27"/>
    <mergeCell ref="R26:R27"/>
    <mergeCell ref="S26:S27"/>
    <mergeCell ref="C28:C29"/>
    <mergeCell ref="R28:R29"/>
    <mergeCell ref="S28:S29"/>
    <mergeCell ref="C22:C23"/>
    <mergeCell ref="R22:R23"/>
    <mergeCell ref="S22:S23"/>
    <mergeCell ref="C24:C25"/>
    <mergeCell ref="R24:R25"/>
    <mergeCell ref="S24:S25"/>
    <mergeCell ref="C18:C19"/>
    <mergeCell ref="R18:R19"/>
    <mergeCell ref="S18:S19"/>
    <mergeCell ref="C20:C21"/>
    <mergeCell ref="R20:R21"/>
    <mergeCell ref="S20:S21"/>
    <mergeCell ref="C14:C15"/>
    <mergeCell ref="R14:R15"/>
    <mergeCell ref="S14:S15"/>
    <mergeCell ref="C16:C17"/>
    <mergeCell ref="R16:R17"/>
    <mergeCell ref="S16:S17"/>
    <mergeCell ref="C10:C11"/>
    <mergeCell ref="R10:R11"/>
    <mergeCell ref="S10:S11"/>
    <mergeCell ref="C12:C13"/>
    <mergeCell ref="R12:R13"/>
    <mergeCell ref="S12:S13"/>
    <mergeCell ref="C8:C9"/>
    <mergeCell ref="R8:R9"/>
    <mergeCell ref="S8:S9"/>
    <mergeCell ref="C3:S3"/>
    <mergeCell ref="C5:D5"/>
    <mergeCell ref="C6:C7"/>
    <mergeCell ref="R6:R7"/>
    <mergeCell ref="S6:S7"/>
  </mergeCells>
  <pageMargins left="0.16" right="0.17" top="0.42" bottom="0.28999999999999998" header="0.17" footer="0.1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بيان مقارن لعام 2013 و 2012</vt:lpstr>
      <vt:lpstr>نسبة النمو</vt:lpstr>
      <vt:lpstr>'نسبة النمو'!Print_Area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hasan.alasmary</cp:lastModifiedBy>
  <dcterms:created xsi:type="dcterms:W3CDTF">2013-07-08T10:34:52Z</dcterms:created>
  <dcterms:modified xsi:type="dcterms:W3CDTF">2013-07-10T11:14:49Z</dcterms:modified>
</cp:coreProperties>
</file>